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600" windowHeight="8100" tabRatio="879" activeTab="0"/>
  </bookViews>
  <sheets>
    <sheet name="2016-2017" sheetId="1" r:id="rId1"/>
    <sheet name="03-1604-1605" sheetId="2" r:id="rId2"/>
    <sheet name="alaba levrek çipura ork. kaya" sheetId="3" r:id="rId3"/>
    <sheet name="0207" sheetId="4" r:id="rId4"/>
    <sheet name="0401-0406" sheetId="5" r:id="rId5"/>
    <sheet name="0407-0408" sheetId="6" r:id="rId6"/>
    <sheet name="0409" sheetId="7" r:id="rId7"/>
    <sheet name="Sayfa3" sheetId="8" state="hidden" r:id="rId8"/>
    <sheet name="Sayfa1" sheetId="9" state="hidden" r:id="rId9"/>
    <sheet name="Sayfa2" sheetId="10" state="hidden" r:id="rId10"/>
  </sheets>
  <definedNames>
    <definedName name="_xlnm.Print_Area" localSheetId="3">'0207'!$A$1:$P$176</definedName>
    <definedName name="_xlnm.Print_Area" localSheetId="4">'0401-0406'!$A$1:$P$372</definedName>
    <definedName name="_xlnm.Print_Area" localSheetId="5">'0407-0408'!$A$1:$P$29</definedName>
    <definedName name="_xlnm.Print_Area" localSheetId="6">'0409'!$A$1:$P$56</definedName>
    <definedName name="_xlnm.Print_Area" localSheetId="0">'2016-2017'!$A$1:$O$47</definedName>
  </definedNames>
  <calcPr fullCalcOnLoad="1"/>
</workbook>
</file>

<file path=xl/sharedStrings.xml><?xml version="1.0" encoding="utf-8"?>
<sst xmlns="http://schemas.openxmlformats.org/spreadsheetml/2006/main" count="12529" uniqueCount="874">
  <si>
    <t>Madde</t>
  </si>
  <si>
    <t>Miktar (kg)</t>
  </si>
  <si>
    <t>Tutar ($)</t>
  </si>
  <si>
    <t>04</t>
  </si>
  <si>
    <t>04.06</t>
  </si>
  <si>
    <t>04.07</t>
  </si>
  <si>
    <t>04.09</t>
  </si>
  <si>
    <t>05</t>
  </si>
  <si>
    <t>16</t>
  </si>
  <si>
    <t>16.01</t>
  </si>
  <si>
    <t>02</t>
  </si>
  <si>
    <t>Canlı Hayvanlar</t>
  </si>
  <si>
    <t>Süt ürünleri, yumurta, bal ve diğer hayvansal menşeli ürünler</t>
  </si>
  <si>
    <t>Muhtelif peynir</t>
  </si>
  <si>
    <t>Yumurtalar</t>
  </si>
  <si>
    <t>Bal (süzme,petek)</t>
  </si>
  <si>
    <t>Tarifenin başka yerinde belirtilmeyen hayvansal menşeli ürünler</t>
  </si>
  <si>
    <t>Hazırlanmış veya konserve edilmiş balıklar</t>
  </si>
  <si>
    <t>03</t>
  </si>
  <si>
    <t>15</t>
  </si>
  <si>
    <t>Hayvansal katı yağlar ve bunların parçalanma ürünleri hayvansal mumlar</t>
  </si>
  <si>
    <t>Et, balık, kabuklu hayvanlar, yumuşakçalar ve diğer su omurgasızlarının müstahzarları</t>
  </si>
  <si>
    <t>01</t>
  </si>
  <si>
    <t>03.01</t>
  </si>
  <si>
    <t>03.02</t>
  </si>
  <si>
    <t>03.03</t>
  </si>
  <si>
    <t>03.04</t>
  </si>
  <si>
    <t>03.05</t>
  </si>
  <si>
    <t>03.06</t>
  </si>
  <si>
    <t>03.07</t>
  </si>
  <si>
    <t>Canlı Balıklar</t>
  </si>
  <si>
    <t>Balıklar (taze veya soğutulmuş)</t>
  </si>
  <si>
    <t>Balıklar (dondurulmuş)</t>
  </si>
  <si>
    <t>Balık filetoları ve diğer balık etleri (taze, soğutulmuş veya dondurulmuş)</t>
  </si>
  <si>
    <t>Balıklar (kurutulmuş, tuzlanmış, tütsülenmiş)</t>
  </si>
  <si>
    <t>Yumuşakçalar (canlı, taze, soğutulmuş, dondurulmuş)</t>
  </si>
  <si>
    <t>Balıklar, kabuklu hayvanlar, yumuşakçalar ve suda yaşayan diğer omurgasızlar</t>
  </si>
  <si>
    <t>16.05</t>
  </si>
  <si>
    <t>Hazırlanmış veya konserve edilmiş yumuşakçalar</t>
  </si>
  <si>
    <t>02.07</t>
  </si>
  <si>
    <t xml:space="preserve">Kümes hayvanlarının etleri ve yenilen sakatatları </t>
  </si>
  <si>
    <t>HOLLANDA</t>
  </si>
  <si>
    <t>İTALYA</t>
  </si>
  <si>
    <t>YUNANİSTAN</t>
  </si>
  <si>
    <t>İSPANYA</t>
  </si>
  <si>
    <t>IRAK</t>
  </si>
  <si>
    <t>JAPONYA</t>
  </si>
  <si>
    <t>ALMANYA</t>
  </si>
  <si>
    <t>SUUDİ ARABİSTAN</t>
  </si>
  <si>
    <t>KUVEYT</t>
  </si>
  <si>
    <t>ÇİN HALK CUMHURİYETİ</t>
  </si>
  <si>
    <t>DANİMARKA</t>
  </si>
  <si>
    <t>EGE SERBEST BÖLGE</t>
  </si>
  <si>
    <t>BİRLEŞİK KRALLIK</t>
  </si>
  <si>
    <t>BOSNA-HERSEK</t>
  </si>
  <si>
    <t>FRANSA</t>
  </si>
  <si>
    <t>İSRAİL</t>
  </si>
  <si>
    <t>TAYVAN</t>
  </si>
  <si>
    <t>TACİKİSTAN</t>
  </si>
  <si>
    <t>BAHREYN</t>
  </si>
  <si>
    <t>İSVİÇRE</t>
  </si>
  <si>
    <t>KATAR</t>
  </si>
  <si>
    <t>BİRLEŞİK DEVLETLER</t>
  </si>
  <si>
    <t>BELÇİKA</t>
  </si>
  <si>
    <t>ÖZBEKİSTAN</t>
  </si>
  <si>
    <t>ÜRDÜN</t>
  </si>
  <si>
    <t>RUSYA FEDERASYONU</t>
  </si>
  <si>
    <t>YEMEN</t>
  </si>
  <si>
    <t>MISIR</t>
  </si>
  <si>
    <t>PORTEKİZ</t>
  </si>
  <si>
    <t>ROMANYA</t>
  </si>
  <si>
    <t>16.04</t>
  </si>
  <si>
    <t>16.02</t>
  </si>
  <si>
    <t>Hazırlanmış veya konserve edilmiş etler, sakatatlar</t>
  </si>
  <si>
    <t>GTİP/ Fasıl No</t>
  </si>
  <si>
    <t>Hazırlanmış et ürünleri(salam,sosis,sucuk,pastırma vb)</t>
  </si>
  <si>
    <t>Kabuklu hayvanlar(canlı,taze,soğutulmuş,dondurulmuş)</t>
  </si>
  <si>
    <t xml:space="preserve">Etler, yenilen sakatatlar(tavuk,hindi eti,tavuk ayağı vs.) </t>
  </si>
  <si>
    <t>MİKTAR DEĞİŞİM %</t>
  </si>
  <si>
    <t>FOB $ DEĞİŞİM %</t>
  </si>
  <si>
    <t>Miktar Değiş.%</t>
  </si>
  <si>
    <t>BULGARİSTAN</t>
  </si>
  <si>
    <t>TÜRKMENİSTAN</t>
  </si>
  <si>
    <t>EKVATOR GİNESİ</t>
  </si>
  <si>
    <t>LİBYA</t>
  </si>
  <si>
    <t>MERSİN SERBEST BÖLGE</t>
  </si>
  <si>
    <t>ARNAVUTLUK</t>
  </si>
  <si>
    <t>BENİN</t>
  </si>
  <si>
    <t>Ege Su Ürünleri ve Hayvansal Mamuller İhracatçıları Birliği kanalıyla</t>
  </si>
  <si>
    <t>NAMİBYA</t>
  </si>
  <si>
    <t>TOGO</t>
  </si>
  <si>
    <t>HONG KONG</t>
  </si>
  <si>
    <t>KONGO(DEM.CM)E.ZAİRE</t>
  </si>
  <si>
    <t>AVUSTURYA</t>
  </si>
  <si>
    <t>POLONYA</t>
  </si>
  <si>
    <t>(04.01-04.05)</t>
  </si>
  <si>
    <t>Muhtelif süt ürünleri(Süt, krema, yoğurt, ayran, tereyağı)</t>
  </si>
  <si>
    <t>İRAN (İSLAM CUM.)</t>
  </si>
  <si>
    <t>KANADA</t>
  </si>
  <si>
    <t>LÜBNAN</t>
  </si>
  <si>
    <t>ÇEK CUMHURİYETİ</t>
  </si>
  <si>
    <t>KOSOVA</t>
  </si>
  <si>
    <t>KAZAKİSTAN</t>
  </si>
  <si>
    <t>ANGOLA</t>
  </si>
  <si>
    <t>GABON</t>
  </si>
  <si>
    <t>GANA</t>
  </si>
  <si>
    <t>KONGO</t>
  </si>
  <si>
    <t>UMMAN</t>
  </si>
  <si>
    <t>SLOVAKYA</t>
  </si>
  <si>
    <t>AFGANİSTAN</t>
  </si>
  <si>
    <t>23</t>
  </si>
  <si>
    <t>Balık unu</t>
  </si>
  <si>
    <t>LİBERYA</t>
  </si>
  <si>
    <t>FİLDİŞİ SAHİLİ</t>
  </si>
  <si>
    <t>SEKTÖRLER</t>
  </si>
  <si>
    <t xml:space="preserve">SU ÜRÜNLERİ </t>
  </si>
  <si>
    <t>SÜT ÜRÜNLERİ</t>
  </si>
  <si>
    <t xml:space="preserve">TABİİ BAL </t>
  </si>
  <si>
    <t xml:space="preserve">DİĞERLERİ </t>
  </si>
  <si>
    <t>SENEGAL</t>
  </si>
  <si>
    <t>TOPLAM</t>
  </si>
  <si>
    <t>GÜRCİSTAN</t>
  </si>
  <si>
    <t>SEYŞEL ADALARI VE BA</t>
  </si>
  <si>
    <t/>
  </si>
  <si>
    <t>GTIP VE ÜLKELER BAZINDA İHRACAT</t>
  </si>
  <si>
    <t>GTIP</t>
  </si>
  <si>
    <t>GTIPAD</t>
  </si>
  <si>
    <t>ULKEAD</t>
  </si>
  <si>
    <t>FOBUSD</t>
  </si>
  <si>
    <t>020711900000</t>
  </si>
  <si>
    <t>HOROZ. TAVUK - İÇİ BOŞALTILMIŞ. BAŞSIZ.AYAKSIZ. % 65'LİK. TAZE / SOĞUTULMUŞ</t>
  </si>
  <si>
    <t>020712900000</t>
  </si>
  <si>
    <t>HOROZ. TAVUK - İÇİ BOŞALTILMIŞ. BAŞSIZ. AYAKSIZ. % 65'LİK. DONDURULMUŞ</t>
  </si>
  <si>
    <t>AZERBAYCAN-NAHÇİVAN</t>
  </si>
  <si>
    <t>BİRLEŞİK ARAP EMİRLİKLERİ</t>
  </si>
  <si>
    <t>GINE</t>
  </si>
  <si>
    <t>020713100000</t>
  </si>
  <si>
    <t>HOROZ. TAVUK ETİ. PARÇA HALİNDE. KEMİKSİZ - TAZE / SOĞUTULMUŞ</t>
  </si>
  <si>
    <t>020713200000</t>
  </si>
  <si>
    <t>HOROZ. TAVUK ETİ - YARIM / ÇEYREK. KEMİKLİ - TAZE SOĞUTULMUŞ</t>
  </si>
  <si>
    <t>020713700000</t>
  </si>
  <si>
    <t>HOROZ. TAVUK ETİ - DİĞER KEMİKLİ PARÇALAR - TAZE / SOĞUTULMUŞ</t>
  </si>
  <si>
    <t>020714100000</t>
  </si>
  <si>
    <t>HOROZ. TAVUK ETİ VE SAKATATI - PARÇA HALİNDE. KEMİKSİZ. DONDURULMUŞ</t>
  </si>
  <si>
    <t>VIETNAM</t>
  </si>
  <si>
    <t>020714300000</t>
  </si>
  <si>
    <t>HOROZ. TAVUK ETİ - BÜTÜN KANATLAR - DONDURULMUŞ</t>
  </si>
  <si>
    <t>020714400000</t>
  </si>
  <si>
    <t>HOROZ. TAVUK ETİ - SIRT. BOYUN. KANAT. KUYRUK UÇLARI. DONDURULMUŞ</t>
  </si>
  <si>
    <t>020714500000</t>
  </si>
  <si>
    <t>HOROZ. TAVUK ETİ - GÖĞÜS. GÖĞÜS PARÇALARI. DONDURULMUŞ</t>
  </si>
  <si>
    <t>KKTC</t>
  </si>
  <si>
    <t>020714600000</t>
  </si>
  <si>
    <t>HOROZ. TAVUK ETİ - BUT. BUT PARÇALARI - DONDURULMUŞ</t>
  </si>
  <si>
    <t>020714700000</t>
  </si>
  <si>
    <t>HOROZ. TAVUK ETİ - DİĞER KEMİKLİ PARÇALAR - DONDURULMUŞ</t>
  </si>
  <si>
    <t>020714910000</t>
  </si>
  <si>
    <t>HOROZ. TAVUK KARACİĞERLERİ - DONDURULMUŞ</t>
  </si>
  <si>
    <t>020714990000</t>
  </si>
  <si>
    <t>HOROZ. TAVUK SAKATATI - DİĞER. DONDURULMUŞ</t>
  </si>
  <si>
    <t>020725900000</t>
  </si>
  <si>
    <t>HİNDİLER-YÜREK.KARACİĞER VB ALINMIŞ. % 73'LÜK VE DİĞER ŞEKİLDE.DONDURULMUŞ</t>
  </si>
  <si>
    <t>Toplam</t>
  </si>
  <si>
    <t>TAVUK YUMURTALARI -(DAMIZLIK) KULUÇKALIK</t>
  </si>
  <si>
    <t>TAVUK YUMURTALARI - KULUÇKALIK OLMAYAN</t>
  </si>
  <si>
    <t>040900000011001</t>
  </si>
  <si>
    <t>TABİİ BAL - PETEK =&lt; 1 KG. AMBALAJDA</t>
  </si>
  <si>
    <t>040900000011002</t>
  </si>
  <si>
    <t>TABİİ BAL - PETEK &gt; 1 KG. =&lt; 5 KG. AMBALAJDA</t>
  </si>
  <si>
    <t>SURİYE</t>
  </si>
  <si>
    <t>040900000012003</t>
  </si>
  <si>
    <t>TABİİ BAL - SÜZME &gt;5 KG. =&lt; 10 KG.AMBALAJDA</t>
  </si>
  <si>
    <t>040110100000</t>
  </si>
  <si>
    <t>SÜT. KREMA - KATI YAĞ =&lt;%1.  HAZIR AMBALAJLARDA =&lt; 2 LT</t>
  </si>
  <si>
    <t>040120110000</t>
  </si>
  <si>
    <t>SÜT. KREMA - %1 &lt; KATI YAĞ =&lt; %3. HAZIR AMBALAJLARDA =&lt; 2LT</t>
  </si>
  <si>
    <t>040120910000</t>
  </si>
  <si>
    <t>SÜT. KREMA - %3 &lt; KATI YAĞ =&lt; %6. HAZIR AMBALAJLARDA =&lt; 2LT</t>
  </si>
  <si>
    <t>SINGAPUR</t>
  </si>
  <si>
    <t>SÜT - %6 &lt; KATI YAĞ =&lt; %21. HAZIR AMBALAJLARDA =&lt; 2LT</t>
  </si>
  <si>
    <t>KREMA - %6 &lt; KATI YAĞ =&lt; %21. HAZIR AMBALAJLARDA =&lt; 2LT</t>
  </si>
  <si>
    <t>040210110000</t>
  </si>
  <si>
    <t>SÜT. KREMA- TOZ.GRANÜL.DİĞER KATI ŞEKİL. KATI YAĞ ORANI =&lt; %1.5. AMBALAJLI  =&lt; 2.5KG</t>
  </si>
  <si>
    <t>040210910000</t>
  </si>
  <si>
    <t>SÜT. KREMA- TOZ.GRANÜL.DİĞER KATI. YAĞ =&lt; %1.5. AMBALAJLI=&lt;2.5KG. TATLANDIRICILI</t>
  </si>
  <si>
    <t>040210990000</t>
  </si>
  <si>
    <t>SÜT. KREMA- TOZ.GRANÜL.DİĞER KATI. YAĞ =&lt; %1.5. DİĞER. TATLANDIRICILI</t>
  </si>
  <si>
    <t>040291910000</t>
  </si>
  <si>
    <t>KREMA- KATI YAĞ &gt; % 45. HAZIR AMBALAJLARDA =&lt; 2.5LT</t>
  </si>
  <si>
    <t>040299310000</t>
  </si>
  <si>
    <t>SÜT. KREMA - % 9.5 &lt; KATI YAĞ =&lt; % 45 AMBALAJLI. =&lt; 2.5LT. TATLANDIRILMIŞ</t>
  </si>
  <si>
    <t>040299910000</t>
  </si>
  <si>
    <t>SÜT. KREMA -  KATI YAĞ &gt; % 45. AMBALAJLI. =&lt; 2.5LT. TATLANDIRILMIŞ</t>
  </si>
  <si>
    <t>040299990000</t>
  </si>
  <si>
    <t>SÜT. KREMA -  KATI YAĞ &gt; % 45. DİĞER. TATLANDIRILMIŞ</t>
  </si>
  <si>
    <t>040310110011</t>
  </si>
  <si>
    <t>YOĞURT - TOZ. GRANÜL. DİĞER KATI ŞEKİLLERDE. KATI YAĞ =&lt; % 3</t>
  </si>
  <si>
    <t>040310110012</t>
  </si>
  <si>
    <t>AYRAN - TOZ. GRANÜL. DİĞER KATI ŞEKİLLERDE. KATI YAĞ =&lt; % 3</t>
  </si>
  <si>
    <t>040310130000</t>
  </si>
  <si>
    <t>YOĞURT - TOZ. GRANÜL. DİĞER KATI ŞEKİLLERDE. % 3 &lt; KATI YAĞ =&lt; % 6</t>
  </si>
  <si>
    <t>040310190000</t>
  </si>
  <si>
    <t>YOĞURT - TOZ. GRANÜL. DİĞER KATI ŞEKİLLERDE. KATI YAĞ &gt; % 6</t>
  </si>
  <si>
    <t>040310310012</t>
  </si>
  <si>
    <t>AYRAN - TOZ. GRANÜL. DİĞER KATI ŞEKİLLERDE.KATI YAĞ =&lt; % 3. TATLANDIRILMIŞ</t>
  </si>
  <si>
    <t>040310330000</t>
  </si>
  <si>
    <t>YOĞURT - TOZ. GRANÜL. DİĞ. KATI ŞEKİLLERDE.% 3&lt;KATI YAĞ =&lt; % 6. TATLANDIRILMIŞ</t>
  </si>
  <si>
    <t>040310919000</t>
  </si>
  <si>
    <t>YOĞURT -KATI SÜT YAĞI =&lt; 3. DİĞER</t>
  </si>
  <si>
    <t>040390590000</t>
  </si>
  <si>
    <t>DİĞER SÜT ÜRÜNLERİ- DİĞER ŞEKİLLERDE. KATI YAĞ &gt; % 6. KATKISIZ</t>
  </si>
  <si>
    <t>040410020000</t>
  </si>
  <si>
    <t>PEYNİR ALTI SUYU-TOZ.GRANÜL. DİĞER KATI. PROTEİN=&lt; %15.KATI YAĞ=&lt; %1.5. KATKISIZ</t>
  </si>
  <si>
    <t>PAKISTAN</t>
  </si>
  <si>
    <t>040510110000</t>
  </si>
  <si>
    <t>TEREYAĞ - TABİİ. KATI YAĞ =&lt; %85. AMBALAJLI =&lt; 1 KG</t>
  </si>
  <si>
    <t>040510190000</t>
  </si>
  <si>
    <t>TEREYAĞ - TABİİ. KATI YAĞ =&lt; %85. DİĞER</t>
  </si>
  <si>
    <t>040510900000</t>
  </si>
  <si>
    <t>TEREYAĞ - DİĞER</t>
  </si>
  <si>
    <t>040520900000</t>
  </si>
  <si>
    <t>SÜRÜLEREK YENİLEN SÜT ÜRÜNLERİ - % 75 =&lt; KATI YAĞ &lt; % 80</t>
  </si>
  <si>
    <t>040590900000</t>
  </si>
  <si>
    <t>SÜTTEN ELDE EDİLEN DİĞER YAĞLAR</t>
  </si>
  <si>
    <t>040610200011</t>
  </si>
  <si>
    <t>TAZE PEYNİR - KATI YAĞ =&lt; % 40</t>
  </si>
  <si>
    <t>040610200012</t>
  </si>
  <si>
    <t>ÇÖKELEK - KATI YAĞ =&lt; % 40</t>
  </si>
  <si>
    <t>040610200013</t>
  </si>
  <si>
    <t>LOR - KATI YAĞ =&lt; % 40</t>
  </si>
  <si>
    <t>040610200019</t>
  </si>
  <si>
    <t>İÇERDİĞİ SÜT YAĞI ORANI AĞ.İTİ.% 40'I GEÇMEYEN TAZE PEYNİRLER</t>
  </si>
  <si>
    <t>GÜNEY KORE CUMHURİYE</t>
  </si>
  <si>
    <t>040620909000</t>
  </si>
  <si>
    <t>RENDELENMİŞ VEYA TOZ HALİNE GETİRİLMİŞ DİĞER PEYNİRLER</t>
  </si>
  <si>
    <t>040630100000</t>
  </si>
  <si>
    <t>EMMEN..GRAV..APPENZ. KARIŞIMI. GLARUS KATKILI PEYNİR-YAĞ=&lt; %56. PERAKENDE</t>
  </si>
  <si>
    <t>040630310000</t>
  </si>
  <si>
    <t>DİĞER ERİTME PEYNİRLER - (KATI YAĞ  KURU MADDE ORANI =&lt; % 48)</t>
  </si>
  <si>
    <t>040630900000</t>
  </si>
  <si>
    <t>DİĞER ERİTME PEYNİRLER - KATI YAĞ &gt; 36</t>
  </si>
  <si>
    <t>040690210000</t>
  </si>
  <si>
    <t>ÇEDAR</t>
  </si>
  <si>
    <t>040690290000</t>
  </si>
  <si>
    <t>KAŞKAVAL (KAŞAR PEYNİRİ)</t>
  </si>
  <si>
    <t>TULUM PEYNİRİ</t>
  </si>
  <si>
    <t>040690320012</t>
  </si>
  <si>
    <t>BEYAZ PEYNİR</t>
  </si>
  <si>
    <t>040690320091</t>
  </si>
  <si>
    <t>040690320092</t>
  </si>
  <si>
    <t>BEYAZ PEYNİRİ</t>
  </si>
  <si>
    <t>040690690000</t>
  </si>
  <si>
    <t>DİĞER PEYNİRLER - KATI YAĞ =&lt; % 40. SU =&lt; % 47</t>
  </si>
  <si>
    <t>040690780000</t>
  </si>
  <si>
    <t>GOUDA - KATI YAĞ =&lt; %40. % 47 &lt; SU = &lt; %72</t>
  </si>
  <si>
    <t>040690990012</t>
  </si>
  <si>
    <t>DİL PEYNİRİ - KATI YAĞ =&gt; % 40</t>
  </si>
  <si>
    <t>040690990019</t>
  </si>
  <si>
    <t>DİĞER PEYNİRLER - KATI YAĞ = &gt; % 40</t>
  </si>
  <si>
    <t>FASILLAR BAZINDA İHRACAT</t>
  </si>
  <si>
    <t>GTIP1</t>
  </si>
  <si>
    <t>1 YIL ÖNCESİ MIKTAR KG</t>
  </si>
  <si>
    <t>1 YIL ÖNCESİ FOBUSD</t>
  </si>
  <si>
    <t xml:space="preserve"> MIKTAR KG</t>
  </si>
  <si>
    <t>GTIP2</t>
  </si>
  <si>
    <t xml:space="preserve">MİKTAR KG </t>
  </si>
  <si>
    <t>06</t>
  </si>
  <si>
    <t>01 Toplamı</t>
  </si>
  <si>
    <t>07</t>
  </si>
  <si>
    <t>02 Toplamı</t>
  </si>
  <si>
    <t>03 Toplamı</t>
  </si>
  <si>
    <t>08</t>
  </si>
  <si>
    <t>09</t>
  </si>
  <si>
    <t>10</t>
  </si>
  <si>
    <t>04 Toplamı</t>
  </si>
  <si>
    <t>11</t>
  </si>
  <si>
    <t>05 Toplamı</t>
  </si>
  <si>
    <t>15 Toplamı</t>
  </si>
  <si>
    <t>16 Toplamı</t>
  </si>
  <si>
    <t>030211800000</t>
  </si>
  <si>
    <t>DİĞERLERİ</t>
  </si>
  <si>
    <t>030219000000</t>
  </si>
  <si>
    <t>DİĞER ALABALIKLAR - TAZE / SOĞUTULMUŞ</t>
  </si>
  <si>
    <t>030223000000</t>
  </si>
  <si>
    <t>DİL BALIĞI (SOLEA SPP.) - TAZE / SOĞUTULMUŞ</t>
  </si>
  <si>
    <t>AVRUPA SARDALYA BALIĞI TÜRÜ SARDALYALAR - TAZE / SOĞUTULMUŞ</t>
  </si>
  <si>
    <t>USKUMRU BALIKLARI (USKUMRU-SCOMBER SCOMBRUS. AVUST RALYA USKUMRUSU-SCOMBER AUSTRALASICUS.KOLYOZ-SCOMB</t>
  </si>
  <si>
    <t>MAHMUZLU CAMGÖZ (SQUALUS ACANTHİAS) - TAZE / SOĞUTULMUŞ</t>
  </si>
  <si>
    <t>BOZ CAMGÖZ (SCYLİORHİNUS SPP.) - TAZE / SOĞUTULMUŞ</t>
  </si>
  <si>
    <t>TİLAPYA BALIĞI (OREOCHROMİS SPP)</t>
  </si>
  <si>
    <t>DİĞER TATLISU BALIKLARI - TAZE / SOĞUTULMUŞ</t>
  </si>
  <si>
    <t>030269410000</t>
  </si>
  <si>
    <t>BAKALYARO (MERLANGİUS MERLANGUS) - TAZE / SOĞUTULMUŞ</t>
  </si>
  <si>
    <t>HAMSİ BALIKLARI (ENGRAULİS SPP.) - TAZE / SOĞUTULMUŞ</t>
  </si>
  <si>
    <t>DİĞER DENİZ MERCAN BALIKLARI - TAZE / SOĞUTULMUŞ</t>
  </si>
  <si>
    <t>FENER BALIKLARI (LOPHİUS SPP.) - TAZE / SOĞUTULMUŞ</t>
  </si>
  <si>
    <t>DENİZ LEVREĞİ(DİCENTRARCHUS LABRAX)</t>
  </si>
  <si>
    <t>İRLANDA</t>
  </si>
  <si>
    <t>ÇİPURA</t>
  </si>
  <si>
    <t>DİĞER DENİZ BALIKLARI - TAZE/SOĞUTULMUŞ</t>
  </si>
  <si>
    <t>AVRUPA SARDALYA BALIĞI TÜRÜ SARDALYALAR (SARDİNA PİLCHARDUS) - DONDURULMUŞ</t>
  </si>
  <si>
    <t>LEVREKGİLLER (DİCENTRARCHUS LABRAX. DİCENTRARCHUS PUNCTATUS) - DONDURULMUŞ</t>
  </si>
  <si>
    <t>AYNALI SAZAN - DONDURULMUŞ</t>
  </si>
  <si>
    <t>DİĞER TATLISU BALIKLARI - DONDURULMUŞ</t>
  </si>
  <si>
    <t>HAMSİ BALIKLARI (ENGRAULİS SPP.) - DONDURULMUŞ</t>
  </si>
  <si>
    <t>ÇİPURA DONDURULMUŞ</t>
  </si>
  <si>
    <t>DİĞER DONDURULMUŞ BALIKLAR</t>
  </si>
  <si>
    <t>LEVREK/TAZE VEYA SOĞUTULMUŞ FİLETO</t>
  </si>
  <si>
    <t>ÇİPURA/TAZE VEYA SOĞUTULMUŞ FİLETO</t>
  </si>
  <si>
    <t>MAVİ YÜZGEÇLİ ORKİNOS/TAZE VEYA SOĞUTULMUŞ FİLETO</t>
  </si>
  <si>
    <t>LEVREK/TAZE VEYA SOĞUTULMUŞ DİĞER ETLERİ(KIYILMIŞ OLSUN OLMASIN)</t>
  </si>
  <si>
    <t>ÇİPURA/TAZE VEYA SOĞUTULMUŞ DİĞER ETLERİ(KIYILMIŞ OLSUN OLMASIN)</t>
  </si>
  <si>
    <t>DİĞER ALABALIK FLETOLARI - DONDURULMUŞ</t>
  </si>
  <si>
    <t>DİĞER BALIK FLETOLARI - DONDURULMUŞ</t>
  </si>
  <si>
    <t>LEVREK/DONDURULMUŞ FİLETO</t>
  </si>
  <si>
    <t>ÇİPURA/DONDURULMUŞ FİLETO</t>
  </si>
  <si>
    <t>DİĞER DONDURULMUŞ BALIK FİLETOLARI</t>
  </si>
  <si>
    <t>030499990000001</t>
  </si>
  <si>
    <t>LEVREK/DİĞER ETLERİ(KIYILMIŞ OLSUN OLMASIN)</t>
  </si>
  <si>
    <t>030499990000002</t>
  </si>
  <si>
    <t>ÇİPURA/DİĞER ETLERİ(KIYILMIŞ OLSUN;OLMASIN)</t>
  </si>
  <si>
    <t>ALABALIKLAR - TÜTSÜLENMİŞ</t>
  </si>
  <si>
    <t>PENAEUS FAMİLYASINDAN KARİDESLER - DONDURULMUŞ</t>
  </si>
  <si>
    <t>DİĞER KARİDESLER - DONDURULMUŞ</t>
  </si>
  <si>
    <t>CRANGON FAMİLYASINDAN DİĞER KARİDESLER - DONDURULMAMIŞ</t>
  </si>
  <si>
    <t>030731900000</t>
  </si>
  <si>
    <t>PERNA CİNSİ MİDYELER - CANLI. TAZE / SOĞUTULMUŞ</t>
  </si>
  <si>
    <t>030741100000</t>
  </si>
  <si>
    <t>MÜREKKEP BALIKLARI - CANLI. TAZE / SOĞUTULMUŞ</t>
  </si>
  <si>
    <t>030741910000</t>
  </si>
  <si>
    <t>BÜLBÜLİYE KALAMARYA - CANLI. TAZE / SOĞUTULMUŞ</t>
  </si>
  <si>
    <t>DİĞER KALAMARLAR - CANLI. TAZE / SOĞUTULMUŞ</t>
  </si>
  <si>
    <t>030749110000</t>
  </si>
  <si>
    <t>DİĞER  DERİN SU SÜBYELERİ- DONDURULMUŞ</t>
  </si>
  <si>
    <t>030749180000</t>
  </si>
  <si>
    <t>DİĞER MÜREKKEP BALIKLARI - DONDURULMUŞ</t>
  </si>
  <si>
    <t>030749710000</t>
  </si>
  <si>
    <t>MÜREKKEP BALIKLARI - DİĞER</t>
  </si>
  <si>
    <t>030751000000</t>
  </si>
  <si>
    <t>AHTAPOTLAR ( OCTOPUS SPP. ) - CANLI. TAZE VEYA SOĞUTULMUŞ</t>
  </si>
  <si>
    <t>030759100000</t>
  </si>
  <si>
    <t>AHTAPOTLAR ( OCTOPUS SPP. ) - DONDURULMUŞ</t>
  </si>
  <si>
    <t>SUDA YAŞAYAN DİĞER OMURGASIZ HAYVANLAR (CANLI)</t>
  </si>
  <si>
    <t>SUDA YAŞAYAN DİĞER OMURGASIZ HAYVANLAR - DONDURULMUŞ</t>
  </si>
  <si>
    <t>SU OMURGASIZLARININ ( KABUKLULAR HARİÇ ) UN . EZME VE PELLETLERİ</t>
  </si>
  <si>
    <t>UKRAYNA</t>
  </si>
  <si>
    <t>160420700000</t>
  </si>
  <si>
    <t>HAZIR KONSERVELER-TON BALIKLARI. ORKİNOSLAR. EUTHYNNUS CİNSİ DİĞER BALIKLARDAN</t>
  </si>
  <si>
    <t>160540000011</t>
  </si>
  <si>
    <t>SALYANGOZ-HAZIRLANMIŞ VEYA KONSERVE EDİLMİŞ</t>
  </si>
  <si>
    <t xml:space="preserve">KÜMES HAYVANLARI ETLERİ </t>
  </si>
  <si>
    <t xml:space="preserve">YUMURTA  </t>
  </si>
  <si>
    <t>SIRBİSTAN</t>
  </si>
  <si>
    <t>1 yıl öncesi AGIRLIK</t>
  </si>
  <si>
    <t>1 yıl öncesi FOBUSD</t>
  </si>
  <si>
    <t>AGIRLIK</t>
  </si>
  <si>
    <t>160100910011</t>
  </si>
  <si>
    <t>SOSİSLER-PİŞİRİLMEMİŞ. HAVA ALMAYAN KAPLARDA OLANLAR</t>
  </si>
  <si>
    <t>160100910019</t>
  </si>
  <si>
    <t>SOSİSLER-PİŞİRİLMEMİŞ.DİĞER HALLERDE</t>
  </si>
  <si>
    <t>160100990021</t>
  </si>
  <si>
    <t>SOSİS BENZERİ DİĞER ÜRÜNLER. HAVA ALMAYAN KAPLARDA</t>
  </si>
  <si>
    <t>160100990028</t>
  </si>
  <si>
    <t>SOSİS BENZERİ DİĞER ÜRÜNLER. HAVA ALMAYAN KAPLAR DIŞINDAKİLER</t>
  </si>
  <si>
    <t>160231190011</t>
  </si>
  <si>
    <t>HİNDİ ET VE SAKATATINDAN MÜSTAHZARLAR-ET.SAKATAT =&gt; %57. HAVA ALMAYAN KAPLARDA</t>
  </si>
  <si>
    <t>160231190019</t>
  </si>
  <si>
    <t>AĞIRLIK İTİBARİYLE % 25 VEYA DAHA FAZLA FAKAT % 57 DEN AZ KÜMES HAY.ETİ VEYA SAKATATINI İÇERENLER</t>
  </si>
  <si>
    <t>160232110011</t>
  </si>
  <si>
    <t>HAZIR ET.SAKATAT.KAN-HOROZ/TAVUKTAN. PİŞİRİLMEMİŞ;ET.SAKATAT =&gt;%57.HAVASIZ KAP.DA</t>
  </si>
  <si>
    <t>160232190011</t>
  </si>
  <si>
    <t>HAZIR/KONSERVE ET.SAKATAT.KAN-HOROZ/TAVUKTAN. DİĞER;ET.SAKATAT=&gt;%57.HAVASIZ KAPDA</t>
  </si>
  <si>
    <t>160232190019</t>
  </si>
  <si>
    <t>160239210019</t>
  </si>
  <si>
    <t>HAZIR ET.SAKATAT.KAN-DİĞ. KÜMES HAYVAN.ET- SAKATAT=&gt;%57.PİŞİRİLMEMİŞ.DİĞER HALLER</t>
  </si>
  <si>
    <t>160239290019</t>
  </si>
  <si>
    <t>AĞIRLIK İTİBARİYE % 25 VEYA DAHA FAZLA FAKAT % 57 DEN AZ KÜMES HAY. ETI VEYA SAKATATINI İÇERENLER</t>
  </si>
  <si>
    <t>160250100011</t>
  </si>
  <si>
    <t>HAZIR/KONSERVE ET.SAKATAT.KAN-SIĞIRDAN.HAVA ALMAYAN KAPLARDA OLANLAR</t>
  </si>
  <si>
    <t>160250100019</t>
  </si>
  <si>
    <t>HAZIR/KONSERVE ET.SAKATAT.KAN-SIĞIRDAN. DİĞER HALLERDE</t>
  </si>
  <si>
    <t>010511190000</t>
  </si>
  <si>
    <t>CİVCİVLER-DAMIZLIK OLMAYAN. DİĞER.AĞIRLIK&lt;185 GR.</t>
  </si>
  <si>
    <t>010690009011</t>
  </si>
  <si>
    <t>SÜLÜKLER</t>
  </si>
  <si>
    <t>050400009090</t>
  </si>
  <si>
    <t>DİĞER HAYVAN MESANELERİ. MİDELERİ-.TAZE.SOĞUK. KURU.TUZLANMIŞ.DONMUŞ. KURUTULMUŞ. TÜTSÜLENMİŞ</t>
  </si>
  <si>
    <t>050800000012</t>
  </si>
  <si>
    <t>SALYANGOZ KABUĞU-SALYANGOZ KABUĞU TOZ VE DÖKÜNTÜLERİ</t>
  </si>
  <si>
    <t>SIĞIR.KOYUN. KEÇİLERİN DİĞER YAĞLARI - SINAİ AMAÇLI</t>
  </si>
  <si>
    <t>DİĞER YUMUŞAKÇALAR - CANLI</t>
  </si>
  <si>
    <t>030224000000</t>
  </si>
  <si>
    <t>KALKAN BALIĞI (PSETTA MAXİMA)</t>
  </si>
  <si>
    <t>030235190000</t>
  </si>
  <si>
    <t>ATLANTİK MAVİ YÜZGEÇLİ ORKİNOS, DİĞERLERİ</t>
  </si>
  <si>
    <t>030242000000</t>
  </si>
  <si>
    <t>HAMSİ BALIKLARI (ENGRAULİS SPP.)</t>
  </si>
  <si>
    <t>030243100000</t>
  </si>
  <si>
    <t>AVRUPA SARDALYA BALIĞI TÜRÜ SARDALYALAR (SARDİNA PİLCHARDUS)</t>
  </si>
  <si>
    <t>030244000000</t>
  </si>
  <si>
    <t>030245900000</t>
  </si>
  <si>
    <t>DİĞERLERİ, İSTAVRİT</t>
  </si>
  <si>
    <t>030259200000</t>
  </si>
  <si>
    <t>BAKALEROS</t>
  </si>
  <si>
    <t>030271000000</t>
  </si>
  <si>
    <t>030273000000</t>
  </si>
  <si>
    <t>SAZAN BALIĞI (CYPRİNUS CARPİO, CARASSİUS CARASSİUS, CTENOPHARYNGODON</t>
  </si>
  <si>
    <t>030281100000</t>
  </si>
  <si>
    <t>MAHMUZLU CAMGÖZ (SQUALUS ACANTHİAS)</t>
  </si>
  <si>
    <t>030281900000</t>
  </si>
  <si>
    <t>030282000000</t>
  </si>
  <si>
    <t>KELER BALIĞI [RAYS AND SKATES (RAJİDAE)]</t>
  </si>
  <si>
    <t>030284100000</t>
  </si>
  <si>
    <t>AVRUPA DENİZ LEVREĞİ (DİCENTRARCHUS LABRAX</t>
  </si>
  <si>
    <t>030284900000</t>
  </si>
  <si>
    <t>DIĞERLERI</t>
  </si>
  <si>
    <t>030285100000</t>
  </si>
  <si>
    <t>DENTEX DENTEX, PAGELLUS SPP FAMİLYASINA AİT OLANLAR</t>
  </si>
  <si>
    <t>030285300000</t>
  </si>
  <si>
    <t>ÇİPURA (SPARUS AURATA)</t>
  </si>
  <si>
    <t>030285900000</t>
  </si>
  <si>
    <t>030289100000</t>
  </si>
  <si>
    <t>030289500000</t>
  </si>
  <si>
    <t>FENER BALIKLARI (LOPHİUS SPP.)</t>
  </si>
  <si>
    <t>030289900000</t>
  </si>
  <si>
    <t>030314900000</t>
  </si>
  <si>
    <t>030325000000</t>
  </si>
  <si>
    <t>030339850000</t>
  </si>
  <si>
    <t>030353100000</t>
  </si>
  <si>
    <t>030355900000</t>
  </si>
  <si>
    <t>030382000000</t>
  </si>
  <si>
    <t>030384100000</t>
  </si>
  <si>
    <t>AVRUPA DENİZ LEVREĞİ (DİCENTRARCHUS LABRAX)</t>
  </si>
  <si>
    <t>030384900000</t>
  </si>
  <si>
    <t>030389100000</t>
  </si>
  <si>
    <t>030389450000</t>
  </si>
  <si>
    <t>030389550000</t>
  </si>
  <si>
    <t>030389900000</t>
  </si>
  <si>
    <t>030442900000</t>
  </si>
  <si>
    <t>030444900000001</t>
  </si>
  <si>
    <t>030444900000002</t>
  </si>
  <si>
    <t>030449900000001</t>
  </si>
  <si>
    <t>030449900000002</t>
  </si>
  <si>
    <t>030449900000003</t>
  </si>
  <si>
    <t>030469000000</t>
  </si>
  <si>
    <t>030479900000</t>
  </si>
  <si>
    <t>030482900000</t>
  </si>
  <si>
    <t>DİĞERLERİ, ALABALIK</t>
  </si>
  <si>
    <t>030483900000</t>
  </si>
  <si>
    <t>030489100000</t>
  </si>
  <si>
    <t>TATLISU BALIKLARI</t>
  </si>
  <si>
    <t>030489290000</t>
  </si>
  <si>
    <t>030489900000001</t>
  </si>
  <si>
    <t>030489900000002</t>
  </si>
  <si>
    <t>030489900000004</t>
  </si>
  <si>
    <t>030543000000</t>
  </si>
  <si>
    <t>ALABALIK (SALMO TRUTTA, ONCORHYNCHUS MYKİSS, ONCORHYNCHUS CLARKİ,</t>
  </si>
  <si>
    <t>030549800000</t>
  </si>
  <si>
    <t>030569800000</t>
  </si>
  <si>
    <t>030616100000</t>
  </si>
  <si>
    <t>030617920000</t>
  </si>
  <si>
    <t>030617990000</t>
  </si>
  <si>
    <t>030626100000</t>
  </si>
  <si>
    <t>030749050000</t>
  </si>
  <si>
    <t>030779900000</t>
  </si>
  <si>
    <t>DİĞERLERİ, YUMUŞAKÇALAR</t>
  </si>
  <si>
    <t>030781000000</t>
  </si>
  <si>
    <t>030789900000</t>
  </si>
  <si>
    <t>DİĞERLERİ,  DENİZ KULAĞI</t>
  </si>
  <si>
    <t>030791000000</t>
  </si>
  <si>
    <t>CANLI, TAZE VEYA SOĞUTULMUŞ, DİĞER YUMUŞAKÇA UNLARI VB.</t>
  </si>
  <si>
    <t>030799100000</t>
  </si>
  <si>
    <t>TÜTSÜLENMİŞ (KABUKLU OLSUN OLMASIN) (TÜTSÜLENME SIRASINDA VEYA PİŞ., DİĞER YUMUŞAKÇA UNLARI VB.)</t>
  </si>
  <si>
    <t>030799800000</t>
  </si>
  <si>
    <t>040140100011</t>
  </si>
  <si>
    <t>SÜT (KATI YAĞ&gt;6, &lt;10), HAZIR AMBALAJLARDA =&lt; 2 LT, KONSANTRE EDİLMEMİŞ</t>
  </si>
  <si>
    <t>040140100012</t>
  </si>
  <si>
    <t>KREMA (KATI YAĞ&gt;6, &lt;10), HAZIR AMBALAJLARDA =&lt; 2 LT, KONSANTRE EDİLMEMİŞ</t>
  </si>
  <si>
    <t>040140900011</t>
  </si>
  <si>
    <t>SÜT, DİĞERLERİ, KONSANTRE EDİLMEMİŞ</t>
  </si>
  <si>
    <t>040150110000</t>
  </si>
  <si>
    <t>NET MUHTEVİYATI 2 LT.Yİ GEÇMEYEN HAZIR AMBALAJLARDA OLANLAR, (KATI YAĞ&gt;10), SÜT VE KREMA, KONSANTRE EDİLMEMİŞ</t>
  </si>
  <si>
    <t>040150190000</t>
  </si>
  <si>
    <t>FILIPINLER</t>
  </si>
  <si>
    <t>040711001000</t>
  </si>
  <si>
    <t>DAMIZLIK OLANLAR, TAVUK YUMURTASI, KULUÇKALIK</t>
  </si>
  <si>
    <t>040719909019</t>
  </si>
  <si>
    <t>DİĞERLERİ, DAMIZLIK OLMAYANLAR, KULUÇKALIK</t>
  </si>
  <si>
    <t>040721000000</t>
  </si>
  <si>
    <t>TAVUK YUMURTALARI (GALLUS DOMESTİCUS TÜRÜ)</t>
  </si>
  <si>
    <t>040729100000</t>
  </si>
  <si>
    <t>040899800000</t>
  </si>
  <si>
    <t>DİĞER KABUKSUZ YUMURTA. SARILARI - DİĞER. İNSAN GIDASINA ELVERİŞLİ</t>
  </si>
  <si>
    <t>051191900019</t>
  </si>
  <si>
    <t>150210109000</t>
  </si>
  <si>
    <t>150290900012</t>
  </si>
  <si>
    <t>KOYUN VE KEÇİ YAĞLARI</t>
  </si>
  <si>
    <t>KIRGIZİSTAN</t>
  </si>
  <si>
    <t>160414180000</t>
  </si>
  <si>
    <t>TON BALIKLARI VE ORKİNOSLAR-DİĞER ŞEKİLDE HAZIRLANMIŞ.DİĞER HALLERDE.KIYILMAMIŞ</t>
  </si>
  <si>
    <t>160556000000</t>
  </si>
  <si>
    <t>ARCİDAE,ARCTİCİDAE,CARDİİDAE,DONACİDAE,HİATELLİDAE,MACTRİDAE,</t>
  </si>
  <si>
    <t>010620000019</t>
  </si>
  <si>
    <t>010690009012001</t>
  </si>
  <si>
    <t>ARILAR DİĞER</t>
  </si>
  <si>
    <t>010690009019</t>
  </si>
  <si>
    <t>020629990000</t>
  </si>
  <si>
    <t>DİĞER SIĞIR SAKATATI - DONDURULMUŞ</t>
  </si>
  <si>
    <t>KENYA</t>
  </si>
  <si>
    <t>020713300000</t>
  </si>
  <si>
    <t>HOROZ. TAVUK ETİ - BÜTÜN KANATLAR - TAZE / SOĞUTULMUŞ</t>
  </si>
  <si>
    <t>021099900000</t>
  </si>
  <si>
    <t>ET VEYA SAKATATIN YENİLEN UN VE KABA UNLARI</t>
  </si>
  <si>
    <t>030193000000</t>
  </si>
  <si>
    <t>SAZAN BALIKLARI - CANLI</t>
  </si>
  <si>
    <t>030199850013</t>
  </si>
  <si>
    <t>LEVREK - CANLI</t>
  </si>
  <si>
    <t>LEVREK</t>
  </si>
  <si>
    <t>030199850014</t>
  </si>
  <si>
    <t>ÇİPURA - CANLI</t>
  </si>
  <si>
    <t>030199850018</t>
  </si>
  <si>
    <t>DİĞER DENİZ BALIKLARI</t>
  </si>
  <si>
    <t>030229800000</t>
  </si>
  <si>
    <t>DİĞER YASSI BALIKLAR - TAZE / SOĞUTULMUŞ</t>
  </si>
  <si>
    <t>SAZANLAR - TAZE / SOĞUTULMUŞ</t>
  </si>
  <si>
    <t>SLOVENYA</t>
  </si>
  <si>
    <t>030323000000</t>
  </si>
  <si>
    <t>DİĞER YASSI BALIKLAR - DONDURULMUŞ</t>
  </si>
  <si>
    <t>030329000000</t>
  </si>
  <si>
    <t>030341100000</t>
  </si>
  <si>
    <t>TON BALIKLARI ( THUNNUS ALALUNGA)  - BÜTÜN. HÜLASA.SU YAPIMI İÇİN. DONMUŞ</t>
  </si>
  <si>
    <t>030355300000</t>
  </si>
  <si>
    <t>İSTAVRİT (CARANX TRACHURUS. TRACHURUS TRACHURUS) - DONDURULMUŞ</t>
  </si>
  <si>
    <t>030389400000</t>
  </si>
  <si>
    <t>PALAMUT-TORİK (ORCYNOPSİS CİNSİ BALIKLAR - DON.</t>
  </si>
  <si>
    <t>030389650000</t>
  </si>
  <si>
    <t>FENER BALIKLARI (LOPHİUS SPP.) - DONDURULMUŞ</t>
  </si>
  <si>
    <t>030439000000</t>
  </si>
  <si>
    <t>DİĞER BALIK FLETOLARI - TAZE VEYA SOĞUTULMUŞ</t>
  </si>
  <si>
    <t>030443000000</t>
  </si>
  <si>
    <t>YASSI BALIKLAR (PLEURONECTİDAE, BOTHİDAE, CYNOGLOSSİDAE,</t>
  </si>
  <si>
    <t>030444900000003</t>
  </si>
  <si>
    <t>MAVİ YÜZGEÇLİ ORKİNOS/TAZE VEYA SOĞUTULMUŞ DİĞER ETLERİ (KIYILMIŞ OLSUN OLMASIN)</t>
  </si>
  <si>
    <t>030444900000004</t>
  </si>
  <si>
    <t>DİĞER TAZE VEYA SOĞUTULMUŞ BALIK ETLERİ(KIYILMIŞ OLSUN OLMASIN)</t>
  </si>
  <si>
    <t>030452000000</t>
  </si>
  <si>
    <t>ALABALIKGİLLER</t>
  </si>
  <si>
    <t>030479300000</t>
  </si>
  <si>
    <t>MEZGİT BALIKLARI (MERLANGİUS MERLANGUS)</t>
  </si>
  <si>
    <t>NORVEÇ</t>
  </si>
  <si>
    <t>030626900000</t>
  </si>
  <si>
    <t>030741990000</t>
  </si>
  <si>
    <t>030749990000</t>
  </si>
  <si>
    <t>DİĞER KALAMARLAR</t>
  </si>
  <si>
    <t>030771000000</t>
  </si>
  <si>
    <t>CANLI, TAZE VEYA SOĞUTULMUŞ, YUMUŞAKÇALAR</t>
  </si>
  <si>
    <t>MORİTANYA</t>
  </si>
  <si>
    <t>NİJERYA</t>
  </si>
  <si>
    <t>040210190000</t>
  </si>
  <si>
    <t>SÜT. KREMA- TOZ.GRANÜL.DİĞER KATI ŞEKİL..KATI YAĞ =&lt; %1.5. DİĞER</t>
  </si>
  <si>
    <t>040221990000</t>
  </si>
  <si>
    <t>SÜT. KREMA- TOZ.GRANÜL.DİĞER KATI ŞEKİL. KATI YAĞ &gt; % 27. DİĞER</t>
  </si>
  <si>
    <t>040299100000</t>
  </si>
  <si>
    <t>İÇERDİĞİ KATI YAĞ ORANI AĞIRLIK İTİBARİYLE % 9.5 GEÇMEYENLER</t>
  </si>
  <si>
    <t>040310390000</t>
  </si>
  <si>
    <t>AĞR İTB İLE KATI YAĞ &gt; % 6-AROMALANDIRILMAMIŞ. İLAVE MYV;SRT KBKL MYVLR VEYA KAKAO İÇERMEYENLER</t>
  </si>
  <si>
    <t>040390999000</t>
  </si>
  <si>
    <t>DİĞER SÜT ÜRÜNLERİ-DİĞER ŞEKİLLERDE. KATI SÜT YAĞI &gt; % 6. DİĞER</t>
  </si>
  <si>
    <t>040610800000</t>
  </si>
  <si>
    <t>DİĞER TAZE PEYNİRLER</t>
  </si>
  <si>
    <t>040690500000</t>
  </si>
  <si>
    <t>KOYUN / MANDA SÜTÜNDEN PEYNİRLER -SALAMURA İÇEREN KAPLARDA / TULUMLARDA</t>
  </si>
  <si>
    <t>040711009000</t>
  </si>
  <si>
    <t>TAVUK YUMURTALARI -(DİĞER) KULUÇKALIK</t>
  </si>
  <si>
    <t>040900000012001</t>
  </si>
  <si>
    <t>TABİİ BAL - SÜZME =&lt; 1KG. AMBALAJDA</t>
  </si>
  <si>
    <t>050210009000</t>
  </si>
  <si>
    <t>EVCİI DOMUZ VEYA YABAN DOMUZU KILLARI VE BUNLARIN DÖKÜNTÜLERİ-DİĞER</t>
  </si>
  <si>
    <t>051110000000</t>
  </si>
  <si>
    <t>SIĞIR SPERMLERİ</t>
  </si>
  <si>
    <t>051199390000</t>
  </si>
  <si>
    <t>HAZIRLANMIŞ SÜNGERLER-DİĞER</t>
  </si>
  <si>
    <t>051199859018</t>
  </si>
  <si>
    <t>150420900000</t>
  </si>
  <si>
    <t>DİĞER BALIK YAĞLARI VE FRAKSİYONLARI</t>
  </si>
  <si>
    <t>MENEMEN DERİ SR.BLG.</t>
  </si>
  <si>
    <t>151610909019</t>
  </si>
  <si>
    <t>160290910019</t>
  </si>
  <si>
    <t>DİĞERHALLERDEOLANLAR, KOYUNDAN</t>
  </si>
  <si>
    <t>160416000000</t>
  </si>
  <si>
    <t>HAZIR/KONSERVE EDİLMİŞ HAMSİLER-KIYILMAMIŞ</t>
  </si>
  <si>
    <t>160419970000</t>
  </si>
  <si>
    <t>160420400000</t>
  </si>
  <si>
    <t>HAZIR KONSERVELER-HAMSİLERDEN</t>
  </si>
  <si>
    <t>160420500011</t>
  </si>
  <si>
    <t>HAZIR KONSERVELER-SARDALYADAN</t>
  </si>
  <si>
    <t>160553900000</t>
  </si>
  <si>
    <t>MİDYELER-HAZIRLANMIŞ VEYA KONSERVE EDİLMİŞ.DİĞER HALLERDE</t>
  </si>
  <si>
    <t xml:space="preserve">GSEK:2 GBTARIHI:01/01/2012 - 30/04/2012 GTIPGRUP:0119 GTIPGRUPSINIF:MALGRUBU ULKEGRUPSINIF:GENEL
BEYANKAYITKODU:DH
</t>
  </si>
  <si>
    <t xml:space="preserve">GSEK:2 GBTARIHI:01/01/2012 - 30/04/2012 GTIPGRUP:0119 GTIPGRUPSINIF:MALGRUBU
</t>
  </si>
  <si>
    <t>MALDİV ADALARI</t>
  </si>
  <si>
    <t>MOZAMBİK</t>
  </si>
  <si>
    <t>030119000000</t>
  </si>
  <si>
    <t>DİĞER SÜS BALIKLARI</t>
  </si>
  <si>
    <t>TUNUS</t>
  </si>
  <si>
    <t>030259900000</t>
  </si>
  <si>
    <t>AVUSTRALYA</t>
  </si>
  <si>
    <t>HIRVATİSTAN</t>
  </si>
  <si>
    <t>040120990000</t>
  </si>
  <si>
    <t>SÜT. KREMA - %3 &lt; KATI YAĞ =&lt; %6. DİĞER</t>
  </si>
  <si>
    <t>040229990000</t>
  </si>
  <si>
    <t>SÜT. KREMA-TOZ.GRANÜL.DİĞER KATI.YAĞ &gt; %27. DİĞER. TATLANDIRICILI</t>
  </si>
  <si>
    <t>HINDISTAN</t>
  </si>
  <si>
    <t>160413190000</t>
  </si>
  <si>
    <t>SARDALYALAR-DİĞER.KIYILMAMIŞ</t>
  </si>
  <si>
    <t>ALABALIK</t>
  </si>
  <si>
    <t>ORKİNOS</t>
  </si>
  <si>
    <t>TOPLAM DEĞERLER</t>
  </si>
  <si>
    <t>DİĞERLERİ, DENİZ LEVREĞİ</t>
  </si>
  <si>
    <t>030449900000004</t>
  </si>
  <si>
    <t>DİĞER TAZE VEYA SOĞUTULMUŞ BALIK ETLERİ, FİLETO</t>
  </si>
  <si>
    <t>TAYLAND</t>
  </si>
  <si>
    <t>1605 FASLI</t>
  </si>
  <si>
    <t>DİĞERLERİ, MAVİ YÜZGEÇLİ ORKİNOSUN DİĞERLERİ</t>
  </si>
  <si>
    <t>DİĞERLERİ, DONDURULMUŞ DİĞER ALABALIKLAR</t>
  </si>
  <si>
    <t>DİĞERLERİ, DONDURULMUŞ DENİZ LEVREĞİ</t>
  </si>
  <si>
    <t>DİĞERLERİ, TAZE ALABALIK FİLETO</t>
  </si>
  <si>
    <t>DİĞERLERİ, YEMEYE ELVERİŞLİ UN, KABA UN, PELLETLERİN DİĞERLERİ</t>
  </si>
  <si>
    <t>DİĞERLERİ, BÜTÜN VEYA PARÇA HALDE HAZIRLANMIŞ VEYA KONSERVE EDİLMİŞ BALIK</t>
  </si>
  <si>
    <t>03 FASLI</t>
  </si>
  <si>
    <t>020727100000</t>
  </si>
  <si>
    <t>HİNDİ ETİ - PARÇA HALİNDE. KEMİKSİZ - DONDURULMUŞ</t>
  </si>
  <si>
    <t>DİL BALIĞI (SOLEA SPP.)</t>
  </si>
  <si>
    <t>160420900019</t>
  </si>
  <si>
    <t>HAZIR KONSERVELER-DİĞER BALIKLARDAN.DİĞER</t>
  </si>
  <si>
    <t>040900000012004</t>
  </si>
  <si>
    <t>TABİİ BAL - SÜZME &gt; 10 KG.</t>
  </si>
  <si>
    <t>040690860000</t>
  </si>
  <si>
    <t>DİĞER PEYNİRLER - KATI YAĞ =&lt; % 40. %47 &lt; SU = &lt; % 52</t>
  </si>
  <si>
    <t>DİĞERLERİ (KAYA LEVREĞİ)</t>
  </si>
  <si>
    <t>040221110000</t>
  </si>
  <si>
    <t>SÜT. KREMA- TOZ.GRANÜL.DİĞER KATI. %1.5 &lt; KATI YAĞ =&lt; % 27. AMBALAJLI =&lt; 2.5KG</t>
  </si>
  <si>
    <t>1604 FASLI</t>
  </si>
  <si>
    <t>03.08</t>
  </si>
  <si>
    <t>Kabuklu hayvanlar ve yumuşakçaların dışında kalan suda yaşayan omurgasız hayvanlar</t>
  </si>
  <si>
    <t>DAMIZLIK OLMAYANLAR, TAVUK YUMURTASI, KULUÇKALIK</t>
  </si>
  <si>
    <t>020713910000</t>
  </si>
  <si>
    <t>HOROZ. TAVUK KARACİĞERLERİ - TAZE / SOĞUTULMUŞ</t>
  </si>
  <si>
    <t>040390739000</t>
  </si>
  <si>
    <t>DİĞER SÜT ÜRÜNLERİ-TOZ-GRANÜL.DİĞ.KATI ŞEK. %1.5&lt; KATI SÜT YAĞI =&lt; % 27. KATKILI. DİĞER</t>
  </si>
  <si>
    <t>020713990000</t>
  </si>
  <si>
    <t>HOROZ. TAVUK SAKATATI - DİĞER. TAZE / SOĞUTULMUŞ</t>
  </si>
  <si>
    <t>Tutar (€)</t>
  </si>
  <si>
    <t>Tutar  Değiş.% ($)</t>
  </si>
  <si>
    <t>% Değ. ($)</t>
  </si>
  <si>
    <t>Tutar  Değiş.% (€)</t>
  </si>
  <si>
    <t>FOB € DEĞİŞİM %</t>
  </si>
  <si>
    <t>% Değ.(€)</t>
  </si>
  <si>
    <t>DİĞERLERİ, TÜTSÜLENMİŞ DİĞER BALIKLAR</t>
  </si>
  <si>
    <t>030819900000</t>
  </si>
  <si>
    <t>Diğerleri, deniz hıyarı</t>
  </si>
  <si>
    <t>040610500011</t>
  </si>
  <si>
    <t>040610500013</t>
  </si>
  <si>
    <t>LOR</t>
  </si>
  <si>
    <t>040610500018</t>
  </si>
  <si>
    <t>DIGER</t>
  </si>
  <si>
    <t>040620009000</t>
  </si>
  <si>
    <t>YAĞSIZ SÜTTEN YAPILAN VE İNCE KIYILMIŞ BİTKİ İLAVE EDİLEN GLARUS OTLU PEYNİRİ DİĞERLERİ</t>
  </si>
  <si>
    <t>020712100000</t>
  </si>
  <si>
    <t>HOROZ. TAVUK-YÜREK VB ALINMAMIŞ.BAŞSIZ.AYAKSIZ. % 70'LİK. DONDURULMUŞ</t>
  </si>
  <si>
    <t>030239800000</t>
  </si>
  <si>
    <t>DİĞER TON BALIKLARI, ORKİNOSLAR, DİĞERLERİ</t>
  </si>
  <si>
    <t>DUBAİ</t>
  </si>
  <si>
    <t>030499210000</t>
  </si>
  <si>
    <t>DİĞER TATLISU BALIKLARININ ETLERİ - DİĞER</t>
  </si>
  <si>
    <t>030614100000</t>
  </si>
  <si>
    <t>040150310000</t>
  </si>
  <si>
    <t>NET MUHTEVİYATI 2 IT.Yİ GEÇMEYEN HAZIR AMBALAJLARDA OLANLAR, (KATI YAĞ &gt;21, &lt;45), SÜT VE KREMA, KONSANTRE EDİLMEMİŞ</t>
  </si>
  <si>
    <t>040390919000</t>
  </si>
  <si>
    <t>DİĞER SÜT ÜRÜNLERİ-DİĞER ŞEKİLLERDE. KATI SÜT YAĞI =&lt; % 3. DİĞER</t>
  </si>
  <si>
    <t>040610300000</t>
  </si>
  <si>
    <t>MOZZARELLA</t>
  </si>
  <si>
    <t>SOMALI</t>
  </si>
  <si>
    <t>2016 kg</t>
  </si>
  <si>
    <t>2016 $</t>
  </si>
  <si>
    <t>2016 Birim Fiyat ($)</t>
  </si>
  <si>
    <t>2016 Birim Fiyat (€)</t>
  </si>
  <si>
    <t>2016 FOB$</t>
  </si>
  <si>
    <t>2016 FOB€</t>
  </si>
  <si>
    <t>2016 PAY ($)</t>
  </si>
  <si>
    <t>2016 PAY (€)</t>
  </si>
  <si>
    <t>2016 birim fiyat (€)</t>
  </si>
  <si>
    <t>MACARİSTAN</t>
  </si>
  <si>
    <t>ŞİLİ İSTAVRİTİ (TRACHURUS MURPHYİ)</t>
  </si>
  <si>
    <t>DİĞERLERİ, KARİDESLERİN DİĞERLERİ</t>
  </si>
  <si>
    <t>160412910000</t>
  </si>
  <si>
    <t>RİNGA BALIKLARINDAN DİĞER HAZIR KONSERVE ÜRÜNLER-HAVA ALMAYAN KAPLARDA.KIYILMAMI</t>
  </si>
  <si>
    <t>020713500000</t>
  </si>
  <si>
    <t>HOROZ. TAVUK ETİ - GÖĞÜS. GÖĞÜS PARÇALARI. TAZE / SOĞUTULMUŞ</t>
  </si>
  <si>
    <t>020727800000</t>
  </si>
  <si>
    <t>HİNDİ ETİ - DİĞER KEMİKLİ PARÇALAR. DONDURULMUŞ</t>
  </si>
  <si>
    <t>040110900000</t>
  </si>
  <si>
    <t>SÜT. KREMA - KATI YAĞ =&lt;%1.  DİĞER</t>
  </si>
  <si>
    <t>TAVUK (GALLUS DOMESTİCUS TÜRÜ) HARİCİNDE KALAN KÜMES HAYVANLARININ YUMURTALARI</t>
  </si>
  <si>
    <t>160419910000</t>
  </si>
  <si>
    <t>DİĞERLERİ-ÇİĞ FİLETOLAR (SADECE HAMUR VEYA EKMEK K IR.KAP.YAĞDA ÖN KIZ.YAPIL. OLSUN OLMASIN DON.)</t>
  </si>
  <si>
    <t>2016EUR</t>
  </si>
  <si>
    <t>040291100000</t>
  </si>
  <si>
    <t>İÇERDİĞİ KATI YAĞ ORANI AĞIRLIK İTİBARİYLE % 8'İ GEÇMEYENLER</t>
  </si>
  <si>
    <t>040690320011</t>
  </si>
  <si>
    <t>LİTVANYA</t>
  </si>
  <si>
    <t>BİRLİK ADI: SU ÜRÜNLERİ/EİB</t>
  </si>
  <si>
    <t>030214000000</t>
  </si>
  <si>
    <t>ATLANTİK SOMONLARI (SALMO SALAR) VE TUNA SOMONLARI</t>
  </si>
  <si>
    <t>030314200000</t>
  </si>
  <si>
    <t>ONCORHYNCHUS  MYKİSS  TÜRÜNDEN, HERBİRİNİN AĞIRLIĞI 1,2 KG.DAN FAZLA,</t>
  </si>
  <si>
    <t>CEZAYİR</t>
  </si>
  <si>
    <t>2016 EUR</t>
  </si>
  <si>
    <t>GTIP VE ÜLKELER BAZINDA İHRACAT DEĞERLERİ</t>
  </si>
  <si>
    <t>TAZE</t>
  </si>
  <si>
    <t xml:space="preserve">DONDURULMUŞ </t>
  </si>
  <si>
    <t>FÜME</t>
  </si>
  <si>
    <t xml:space="preserve">TAZE FİLETO </t>
  </si>
  <si>
    <t xml:space="preserve">DONDURULMUŞ FİLETO </t>
  </si>
  <si>
    <t>ALABALIK TOPLAM</t>
  </si>
  <si>
    <t>LEVREK TOPLAM</t>
  </si>
  <si>
    <t>ÇİPURA TOPLAM</t>
  </si>
  <si>
    <t>030619900000</t>
  </si>
  <si>
    <t>DİĞER KABUKLU HAYVANLAR. UN. EZME VE PELLETLERİ - DONDURULMUŞ</t>
  </si>
  <si>
    <t>İSVEÇ</t>
  </si>
  <si>
    <t>BİTKİSEL YAĞLARLA HAZIRLANMIŞ VEYA KONSERVE EDİLMİŞ OLANLAR</t>
  </si>
  <si>
    <t>BANGLADEŞ</t>
  </si>
  <si>
    <t xml:space="preserve">TOPLAM </t>
  </si>
  <si>
    <t>2016birim fiyat ($)</t>
  </si>
  <si>
    <t>2017 birim fiyat ($)</t>
  </si>
  <si>
    <t>2017 birim fiyat (€)</t>
  </si>
  <si>
    <t>2017 FOB$</t>
  </si>
  <si>
    <t>2017 FOB€</t>
  </si>
  <si>
    <t>2017 PAY ($)</t>
  </si>
  <si>
    <t>2017 PAY (€)</t>
  </si>
  <si>
    <t>2017 kg</t>
  </si>
  <si>
    <t>2017 $</t>
  </si>
  <si>
    <t>2017 EUR</t>
  </si>
  <si>
    <t>2017 Birim Fiyat ($)</t>
  </si>
  <si>
    <t>2017 Birim Fiyat (€)</t>
  </si>
  <si>
    <t>020713400000</t>
  </si>
  <si>
    <t>HOROZ. TAVUK ETİ - SIRT. BOYUN. KANAT. KUYRUK UÇLARI. TAZE / SOĞUTULMUŞ</t>
  </si>
  <si>
    <t>020713600000</t>
  </si>
  <si>
    <t>HOROZ. TAVUK ETİ - BUT. BUT PARÇALARI - TAZE / SOĞUTULMUŞ</t>
  </si>
  <si>
    <t>FAS</t>
  </si>
  <si>
    <t>HAITI</t>
  </si>
  <si>
    <t>040150910000</t>
  </si>
  <si>
    <t>NET MUHTEVİYATI 2 LT.Yİ GEÇMEYEN HAZIR AMBALAJLARDA OLANLAR (KATI YAĞ&gt;45), SÜT VE KREMA, KONSANTRE EDİLMEMİŞ</t>
  </si>
  <si>
    <t>TEREYAĞ - DİĞER, KATI YAĞ &gt; % 85</t>
  </si>
  <si>
    <t>040900000011004</t>
  </si>
  <si>
    <t>TABİİ BAL - PETEK  10 KG.&gt; AMBALAJDA</t>
  </si>
  <si>
    <t>USKUMRU BALIKLARI  (USKUMRU SCOMBER SCOMBRUS, AVUSTRALYA USKUMRUSU</t>
  </si>
  <si>
    <t>030281150000</t>
  </si>
  <si>
    <t>MAHMUZLU CAMGÖZ (SQUALUS ACANTHİAS) VE KEDİ BALIĞI (SCYLİORHİNUS SPP.)</t>
  </si>
  <si>
    <t>030281400000</t>
  </si>
  <si>
    <t>PAMUK BALIĞI (PRİONACE GLAUCA)</t>
  </si>
  <si>
    <t>030281800000</t>
  </si>
  <si>
    <t>DİĞERLERİ - KARACİĞERLER, YUMURTALAR, NEFİSLER,  SPERMLER, YÜZGEÇLER, KAFALAR, KUYRUKLAR, KESELER VE DİĞER YENİLEBİ</t>
  </si>
  <si>
    <t>030359100000</t>
  </si>
  <si>
    <t>TATLISU SÜS BALIKLARI</t>
  </si>
  <si>
    <t>PALAMUTTORİK (ORCYNOPSİS UNİCOLOR) CİNSİ BALIKLAR</t>
  </si>
  <si>
    <t>030451000000</t>
  </si>
  <si>
    <t>TİLAPYA BALIĞI (OREOCHROMİS SPP.), YAYIN BALIĞI (PANGASİUS SPP.)</t>
  </si>
  <si>
    <t>030493900000</t>
  </si>
  <si>
    <t>KRAL YENGECİ (PARALİTHODES CAMCHATİCUS),TABAK YENGECİ (CHİONOE -CETES SPP.) VE MAVİ YENGEÇ (CALLİNECTES SOPİDUS) TÜRLERİ YENGEÇLER</t>
  </si>
  <si>
    <t>030742100000</t>
  </si>
  <si>
    <t>MÜREKKEP BALIKLARI (SÜBYE -SEPİA OFFİCİNALİS,KÜÇÜK MÜREKKEP BALIĞI-'ROSİA MACROSOMA, DERİNSU SÜBYESİ -SEPİOLA SPP.)</t>
  </si>
  <si>
    <t>030742200000</t>
  </si>
  <si>
    <t>BÜLBÜLİYE KALAMARYA</t>
  </si>
  <si>
    <t>030743210000</t>
  </si>
  <si>
    <t>SEPİOLA RONDELETİ CİNSİ</t>
  </si>
  <si>
    <t>030743250000</t>
  </si>
  <si>
    <t>030743290000</t>
  </si>
  <si>
    <t>SEPİA OFFİCİNALİS, ROSİA MACROSOMA , BÜLBÜLİYE KALAMARYA (LOLİGO SPP.):</t>
  </si>
  <si>
    <t>030743310000</t>
  </si>
  <si>
    <t>LOLİGO VULGARİS</t>
  </si>
  <si>
    <t>030749200000</t>
  </si>
  <si>
    <t>MÜREKKEP BALIKLARI (SÜBYE -SEPİA OFFİCİNALİS,KÜÇÜK MÜREKKEP BA LIĞI -ROSSİA MACROSOMA, DERİNSU SÜBYESİ -SEPİOLA SPP.)</t>
  </si>
  <si>
    <t>030752000000</t>
  </si>
  <si>
    <t>DONDURULMUŞ</t>
  </si>
  <si>
    <t>030760000000</t>
  </si>
  <si>
    <t>SALYANGOZLAR (DENİZ SALYANGOZLARI HARİÇ)- ARCİDAE, ARCTİCİDAE, CARDİİDAE, DONACİDAE, HİATELLİDAE, MACTRİDAE, MESODESMATİDAE, MYİDAE, SEMELİDAE,SOLECURTİDAE, SOLENİDAE, TRİDACNİDAE AND VENERİDAE FAMİLY</t>
  </si>
  <si>
    <t>030812000000</t>
  </si>
  <si>
    <t>030819000000</t>
  </si>
  <si>
    <t>160414210000</t>
  </si>
  <si>
    <t>160432000000</t>
  </si>
  <si>
    <t>HAVYARYERİNEKULLANILANÜRÜNLER</t>
  </si>
  <si>
    <t>160553100000</t>
  </si>
  <si>
    <t>HAVAALMAYANKAPLARDAOLANLAR, KARA KABUK MİDYESİ</t>
  </si>
  <si>
    <t>2017EUR</t>
  </si>
  <si>
    <t>16.03</t>
  </si>
  <si>
    <t>030354100000</t>
  </si>
  <si>
    <t>USKUMRU (SCOMBER SCOMBRUS) VEYA KOLYOZ (SCOMBER JAPONİCUS)</t>
  </si>
  <si>
    <t>030541000000</t>
  </si>
  <si>
    <t>PASİFİK. ATLANTİK. TUNA SALMONLARI - TÜTSÜLENMİŞ</t>
  </si>
  <si>
    <t>030743380000</t>
  </si>
  <si>
    <t>160414280000</t>
  </si>
  <si>
    <t>160420500012</t>
  </si>
  <si>
    <t>HAZIR KONSERVELER-USKUMRUDAN</t>
  </si>
  <si>
    <t>160431000000</t>
  </si>
  <si>
    <t>HAVYAR</t>
  </si>
  <si>
    <t>BARBADOS</t>
  </si>
  <si>
    <t>CAD</t>
  </si>
  <si>
    <t>020727400000</t>
  </si>
  <si>
    <t>HİNDİ ETİ - SIRT. BOYUN. KANAT. KUYRUK UÇLARI. DONDURULMUŞ</t>
  </si>
  <si>
    <t>040221910000</t>
  </si>
  <si>
    <t>SÜT. KREMA- TOZ.GRANÜL.DİĞER KATI ŞEKİL.. KATI YAĞ &gt; %27.AMBALAJLI =&lt; 2.5KG</t>
  </si>
  <si>
    <t>040729900000</t>
  </si>
  <si>
    <t>DİĞERLERİ, TAZE YUMURTALAR</t>
  </si>
  <si>
    <t>040900000012002</t>
  </si>
  <si>
    <t>TABİİ BAL - SÜZME &gt;1 KG. =&lt; 5 KG.AMBALAJDA</t>
  </si>
  <si>
    <t>030481000000</t>
  </si>
  <si>
    <t>PASİFİK SOMONLARI (ONCORHYNCHUS NERKA, ONCORHYNCHUS</t>
  </si>
  <si>
    <t>RUANDA</t>
  </si>
  <si>
    <t>030499990000004</t>
  </si>
  <si>
    <t>DİĞER BALIK ETLERİ(KIYILMIŞ OLSUN OLMASIN)</t>
  </si>
  <si>
    <t>030617910000</t>
  </si>
  <si>
    <t>PEMBE DERİNSU KARİDESİ</t>
  </si>
  <si>
    <t>MOLDAVYA</t>
  </si>
  <si>
    <r>
      <t xml:space="preserve">ÜLKE: </t>
    </r>
    <r>
      <rPr>
        <sz val="8"/>
        <color indexed="8"/>
        <rFont val="Tahoma"/>
        <family val="2"/>
      </rPr>
      <t>Bütün Ülkeler</t>
    </r>
  </si>
  <si>
    <r>
      <t xml:space="preserve">ÖZEL GTIP ARALIĞI İSMİ: </t>
    </r>
    <r>
      <rPr>
        <sz val="8"/>
        <color indexed="8"/>
        <rFont val="Tahoma"/>
        <family val="2"/>
      </rPr>
      <t>ALABALIK</t>
    </r>
  </si>
  <si>
    <r>
      <t xml:space="preserve">ÖZEL GTIP ARALIĞI İSMİ: </t>
    </r>
    <r>
      <rPr>
        <sz val="8"/>
        <color indexed="8"/>
        <rFont val="Tahoma"/>
        <family val="2"/>
      </rPr>
      <t>LEVREK</t>
    </r>
  </si>
  <si>
    <r>
      <t xml:space="preserve">ÖZEL GTIP ARALIĞI İSMİ: </t>
    </r>
    <r>
      <rPr>
        <sz val="8"/>
        <color indexed="8"/>
        <rFont val="Tahoma"/>
        <family val="2"/>
      </rPr>
      <t>ÇİPURA</t>
    </r>
  </si>
  <si>
    <r>
      <t xml:space="preserve">ÖZEL GTIP ARALIĞI İSMİ: </t>
    </r>
    <r>
      <rPr>
        <sz val="8"/>
        <color indexed="8"/>
        <rFont val="Tahoma"/>
        <family val="2"/>
      </rPr>
      <t>ORKİNOS</t>
    </r>
  </si>
  <si>
    <r>
      <t xml:space="preserve">ÖZEL GTIP ARALIĞI İSMİ: </t>
    </r>
    <r>
      <rPr>
        <sz val="8"/>
        <color indexed="8"/>
        <rFont val="Tahoma"/>
        <family val="2"/>
      </rPr>
      <t>DİĞERLERİ (KAYA LEVREĞİ)</t>
    </r>
  </si>
  <si>
    <t>04.08</t>
  </si>
  <si>
    <t xml:space="preserve">04.10 </t>
  </si>
  <si>
    <t>GÜNEY AFRİKA CUMHURİ</t>
  </si>
  <si>
    <t>030579000000</t>
  </si>
  <si>
    <t>ADANA YUMURT.SER.BÖL</t>
  </si>
  <si>
    <t>SAO TOME VE PRINCIPE</t>
  </si>
  <si>
    <t>040390799000</t>
  </si>
  <si>
    <t>DİĞER SÜT ÜRÜNLERİ-TOZ-GRANÜL.DİĞER KATI ŞEKİL. KATI SÜT YAĞI &gt; % 27. KATKILI. DİĞER</t>
  </si>
  <si>
    <t>YENI ZELANDA</t>
  </si>
  <si>
    <t>040819890000</t>
  </si>
  <si>
    <t>YUMURTA SARILARI - DİĞER . İNSAN GIDASI OLARAK KULLANILMAYA ELVERİŞLİ OLAN</t>
  </si>
  <si>
    <t>TANZANYA(BİRLEŞ.CUM)</t>
  </si>
  <si>
    <t>040229910000</t>
  </si>
  <si>
    <t>SÜT. KREMA-TOZ. GRANÜL. DİĞER KATI ŞEKİL..KATI YAĞ &gt; % 27. AMBALAJ =&lt; 2.5KG. TATLANDIRICILI</t>
  </si>
  <si>
    <t>MALEZYA</t>
  </si>
  <si>
    <t>030616910000</t>
  </si>
  <si>
    <t>CRANGON CRANGON FAMİLYASINDAN OLANLAR</t>
  </si>
  <si>
    <t>030616990000</t>
  </si>
  <si>
    <t>DİĞERLERİ, KARİDESLER</t>
  </si>
  <si>
    <t>030792000000</t>
  </si>
  <si>
    <t>DOMINIK CUMHURIYETI</t>
  </si>
  <si>
    <t>030314100000</t>
  </si>
  <si>
    <t>ONCORHYNCHUS APACHE VEYA  ONCORHYNCHUS CHRYSOGASTER TÜRÜNDEN OLANLAR</t>
  </si>
  <si>
    <t>030539909000</t>
  </si>
  <si>
    <t>SUDAN</t>
  </si>
  <si>
    <t>SURİNAM</t>
  </si>
  <si>
    <t>040690850000</t>
  </si>
  <si>
    <t>KEFALOGRAVİERA.KASSERİ - KATI YAĞ =&lt; % 40. %47&lt; SU = &lt; % 72</t>
  </si>
  <si>
    <t>01 Ocak -30 Eylül 2016  ve 01 Ocak - 30 Eylül   2017 tarihleri arasında kayda alınan maddelerin ihracat değerleri</t>
  </si>
  <si>
    <t xml:space="preserve">GSEK:2 YIL:2017  AY:OCAK-  EYLÜL 2017    GBDURUM:ONAY,GÜMRÜKONAY GTIPGRUP:0119 GTIPGRUPSINIF:MALGRUBU
BEYANKAYITKODU:DH
</t>
  </si>
  <si>
    <t>DİĞERLERİ, DONDURULMUŞ FİLETO</t>
  </si>
  <si>
    <t>030572000000</t>
  </si>
  <si>
    <t>BALIK BAŞLARI, KUYRUKLARI, MİDELERİ</t>
  </si>
  <si>
    <t>030799000000</t>
  </si>
  <si>
    <t>GSEK:2 YIL:2017// AY:OCAK - EYLÜL  GBDURUM:ONAY,GÜMRÜKONAY GTIPGRUP:0119 GTIPGRUPSINIF:MALGRUBU
BEYANKAYITKODU:DH</t>
  </si>
  <si>
    <t xml:space="preserve">GSEK:2 YIL:2017 AY:OCAK- EYLÜL   GBDURUM:ONAY,GÜMRÜKONAY GTIPGRUP:0119 GTIPGRUPSINIF:MALGRUBU
BEYANKAYITKODU:DH
</t>
  </si>
  <si>
    <t>TONGA</t>
  </si>
  <si>
    <t xml:space="preserve">GSEK:2 YIL:2017 AY:OCAK-EYLÜL GBDURUM:ONAY,GÜMRÜKONAY GTIPGRUP:0119 GTIPGRUPSINIF:MALGRUBU
BEYANKAYITKODU:DH
</t>
  </si>
  <si>
    <t>040291990000</t>
  </si>
  <si>
    <t>KREMA- KATI YAĞ &gt; % 45. DİĞER</t>
  </si>
  <si>
    <t>040310911000</t>
  </si>
  <si>
    <t>YOĞURT -KATI SÜT YAĞI =&lt; 3. KAKAO İÇEREN</t>
  </si>
  <si>
    <t xml:space="preserve">GSEK:2 YIL:2017 AY:OCAK-EYLÜL   GBDURUM:ONAY,GÜMRÜKONAY GTIPGRUP:0119 GTIPGRUPSINIF:MALGRUBU
BEYANKAYITKODU:DH
</t>
  </si>
  <si>
    <t>GSEK:2 YIL:2017 AY:OCAK - EYLÜL  GBDURUM:ONAY,GÜMRÜKONAY GTIPGRUP:0119 GTIPGRUPSINIF:MALGRUBU
BEYANKAYITKODU:DH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</si>
</sst>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#,##0.00_ ;\-#,##0.00\ "/>
    <numFmt numFmtId="190" formatCode="[$-41F]dd\ mmmm\ yyyy\ dddd"/>
    <numFmt numFmtId="191" formatCode="#,##0\ [$€-1];[Red]\-#,##0\ [$€-1]"/>
    <numFmt numFmtId="192" formatCode="#,##0_ ;\-#,##0\ "/>
    <numFmt numFmtId="193" formatCode="[$¥€-2]\ #,##0.00_);[Red]\([$€-2]\ #,##0.00\)"/>
    <numFmt numFmtId="194" formatCode="#,##0.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serif"/>
      <family val="0"/>
    </font>
    <font>
      <sz val="10"/>
      <color indexed="12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10"/>
      <color rgb="FF000000"/>
      <name val="Arial"/>
      <family val="2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rgb="FF000000"/>
      <name val="Times New Roman"/>
      <family val="1"/>
    </font>
    <font>
      <sz val="10"/>
      <color rgb="FF000000"/>
      <name val="Tahoma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</border>
    <border>
      <left style="thick">
        <color rgb="FFCCCCCC"/>
      </left>
      <right>
        <color indexed="63"/>
      </right>
      <top>
        <color indexed="63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 style="thick">
        <color rgb="FFCCCCCC"/>
      </right>
      <top>
        <color indexed="63"/>
      </top>
      <bottom>
        <color indexed="63"/>
      </bottom>
    </border>
    <border>
      <left>
        <color indexed="63"/>
      </left>
      <right style="thick">
        <color rgb="FFCCCCCC"/>
      </right>
      <top>
        <color indexed="63"/>
      </top>
      <bottom style="thick">
        <color rgb="FFCCCCCC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rgb="FFCCCCCC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 style="thick">
        <color rgb="FFCCCCCC"/>
      </right>
      <top style="thick">
        <color rgb="FFCCCCCC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9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1" xfId="0" applyNumberFormat="1" applyFont="1" applyFill="1" applyBorder="1" applyAlignment="1" applyProtection="1">
      <alignment horizontal="left" vertical="top"/>
      <protection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3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right" vertical="top" wrapText="1"/>
      <protection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Alignment="1">
      <alignment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11" xfId="0" applyNumberFormat="1" applyFont="1" applyFill="1" applyBorder="1" applyAlignment="1" applyProtection="1">
      <alignment horizontal="left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4" xfId="0" applyNumberFormat="1" applyFont="1" applyFill="1" applyBorder="1" applyAlignment="1" applyProtection="1">
      <alignment horizontal="righ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3" fontId="3" fillId="0" borderId="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4" fontId="3" fillId="0" borderId="14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4" fontId="4" fillId="0" borderId="13" xfId="0" applyNumberFormat="1" applyFont="1" applyFill="1" applyBorder="1" applyAlignment="1" applyProtection="1">
      <alignment horizontal="right" vertical="top" wrapText="1"/>
      <protection/>
    </xf>
    <xf numFmtId="4" fontId="4" fillId="0" borderId="15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horizontal="right" vertical="top" wrapText="1"/>
      <protection/>
    </xf>
    <xf numFmtId="3" fontId="4" fillId="0" borderId="10" xfId="0" applyNumberFormat="1" applyFont="1" applyFill="1" applyBorder="1" applyAlignment="1" applyProtection="1">
      <alignment horizontal="right" vertical="top" wrapText="1"/>
      <protection/>
    </xf>
    <xf numFmtId="3" fontId="3" fillId="33" borderId="14" xfId="0" applyNumberFormat="1" applyFont="1" applyFill="1" applyBorder="1" applyAlignment="1" applyProtection="1">
      <alignment horizontal="right" vertical="top"/>
      <protection/>
    </xf>
    <xf numFmtId="3" fontId="3" fillId="0" borderId="14" xfId="0" applyNumberFormat="1" applyFont="1" applyFill="1" applyBorder="1" applyAlignment="1" applyProtection="1">
      <alignment horizontal="right" vertical="top"/>
      <protection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left" vertical="top" wrapText="1"/>
      <protection/>
    </xf>
    <xf numFmtId="3" fontId="4" fillId="0" borderId="14" xfId="0" applyNumberFormat="1" applyFont="1" applyFill="1" applyBorder="1" applyAlignment="1" applyProtection="1">
      <alignment horizontal="left" vertical="top" wrapText="1"/>
      <protection/>
    </xf>
    <xf numFmtId="3" fontId="4" fillId="0" borderId="10" xfId="0" applyNumberFormat="1" applyFont="1" applyFill="1" applyBorder="1" applyAlignment="1" applyProtection="1">
      <alignment horizontal="right" vertical="top" wrapText="1"/>
      <protection/>
    </xf>
    <xf numFmtId="3" fontId="3" fillId="33" borderId="14" xfId="0" applyNumberFormat="1" applyFont="1" applyFill="1" applyBorder="1" applyAlignment="1" applyProtection="1">
      <alignment horizontal="right" vertical="top"/>
      <protection/>
    </xf>
    <xf numFmtId="3" fontId="3" fillId="0" borderId="14" xfId="0" applyNumberFormat="1" applyFont="1" applyFill="1" applyBorder="1" applyAlignment="1" applyProtection="1">
      <alignment horizontal="right" vertical="top"/>
      <protection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3" fontId="9" fillId="0" borderId="0" xfId="0" applyNumberFormat="1" applyFont="1" applyFill="1" applyBorder="1" applyAlignment="1" applyProtection="1">
      <alignment horizontal="left" vertical="top" wrapText="1"/>
      <protection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34" borderId="16" xfId="0" applyNumberFormat="1" applyFont="1" applyFill="1" applyBorder="1" applyAlignment="1" applyProtection="1">
      <alignment horizontal="left" vertical="top" wrapText="1"/>
      <protection/>
    </xf>
    <xf numFmtId="3" fontId="7" fillId="34" borderId="16" xfId="0" applyNumberFormat="1" applyFont="1" applyFill="1" applyBorder="1" applyAlignment="1" applyProtection="1">
      <alignment horizontal="right" vertical="top" wrapText="1"/>
      <protection/>
    </xf>
    <xf numFmtId="3" fontId="58" fillId="34" borderId="16" xfId="0" applyNumberFormat="1" applyFont="1" applyFill="1" applyBorder="1" applyAlignment="1">
      <alignment horizontal="center" vertical="center" wrapText="1"/>
    </xf>
    <xf numFmtId="3" fontId="58" fillId="34" borderId="16" xfId="0" applyNumberFormat="1" applyFont="1" applyFill="1" applyBorder="1" applyAlignment="1">
      <alignment horizontal="center" wrapText="1"/>
    </xf>
    <xf numFmtId="4" fontId="58" fillId="34" borderId="16" xfId="0" applyNumberFormat="1" applyFont="1" applyFill="1" applyBorder="1" applyAlignment="1">
      <alignment horizontal="center" wrapText="1"/>
    </xf>
    <xf numFmtId="3" fontId="8" fillId="0" borderId="0" xfId="0" applyNumberFormat="1" applyFont="1" applyFill="1" applyAlignment="1">
      <alignment/>
    </xf>
    <xf numFmtId="0" fontId="9" fillId="34" borderId="16" xfId="0" applyNumberFormat="1" applyFont="1" applyFill="1" applyBorder="1" applyAlignment="1" applyProtection="1">
      <alignment horizontal="left" vertical="top"/>
      <protection/>
    </xf>
    <xf numFmtId="3" fontId="9" fillId="34" borderId="16" xfId="0" applyNumberFormat="1" applyFont="1" applyFill="1" applyBorder="1" applyAlignment="1" applyProtection="1">
      <alignment horizontal="right" vertical="top"/>
      <protection/>
    </xf>
    <xf numFmtId="0" fontId="7" fillId="34" borderId="16" xfId="0" applyNumberFormat="1" applyFont="1" applyFill="1" applyBorder="1" applyAlignment="1" applyProtection="1">
      <alignment horizontal="right" vertical="top"/>
      <protection/>
    </xf>
    <xf numFmtId="0" fontId="7" fillId="34" borderId="16" xfId="0" applyNumberFormat="1" applyFont="1" applyFill="1" applyBorder="1" applyAlignment="1" applyProtection="1">
      <alignment horizontal="left" vertical="top"/>
      <protection/>
    </xf>
    <xf numFmtId="3" fontId="7" fillId="34" borderId="16" xfId="0" applyNumberFormat="1" applyFont="1" applyFill="1" applyBorder="1" applyAlignment="1" applyProtection="1">
      <alignment horizontal="right" vertical="top"/>
      <protection/>
    </xf>
    <xf numFmtId="3" fontId="57" fillId="34" borderId="16" xfId="0" applyNumberFormat="1" applyFont="1" applyFill="1" applyBorder="1" applyAlignment="1">
      <alignment horizontal="center" vertical="center" wrapText="1"/>
    </xf>
    <xf numFmtId="3" fontId="57" fillId="34" borderId="16" xfId="0" applyNumberFormat="1" applyFont="1" applyFill="1" applyBorder="1" applyAlignment="1">
      <alignment horizontal="center" wrapText="1"/>
    </xf>
    <xf numFmtId="4" fontId="57" fillId="34" borderId="16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181" fontId="8" fillId="34" borderId="16" xfId="64" applyNumberFormat="1" applyFont="1" applyFill="1" applyBorder="1" applyAlignment="1">
      <alignment horizontal="right" wrapText="1"/>
    </xf>
    <xf numFmtId="181" fontId="8" fillId="34" borderId="16" xfId="0" applyNumberFormat="1" applyFont="1" applyFill="1" applyBorder="1" applyAlignment="1">
      <alignment horizontal="right" wrapText="1"/>
    </xf>
    <xf numFmtId="189" fontId="8" fillId="34" borderId="16" xfId="0" applyNumberFormat="1" applyFont="1" applyFill="1" applyBorder="1" applyAlignment="1">
      <alignment horizontal="right" wrapText="1"/>
    </xf>
    <xf numFmtId="3" fontId="8" fillId="0" borderId="16" xfId="0" applyNumberFormat="1" applyFont="1" applyFill="1" applyBorder="1" applyAlignment="1">
      <alignment/>
    </xf>
    <xf numFmtId="0" fontId="9" fillId="33" borderId="16" xfId="0" applyNumberFormat="1" applyFont="1" applyFill="1" applyBorder="1" applyAlignment="1" applyProtection="1">
      <alignment horizontal="left" vertical="top"/>
      <protection/>
    </xf>
    <xf numFmtId="3" fontId="9" fillId="33" borderId="16" xfId="0" applyNumberFormat="1" applyFont="1" applyFill="1" applyBorder="1" applyAlignment="1" applyProtection="1">
      <alignment horizontal="right" vertical="top"/>
      <protection/>
    </xf>
    <xf numFmtId="0" fontId="9" fillId="0" borderId="16" xfId="0" applyNumberFormat="1" applyFont="1" applyFill="1" applyBorder="1" applyAlignment="1" applyProtection="1">
      <alignment horizontal="left" vertical="top"/>
      <protection/>
    </xf>
    <xf numFmtId="3" fontId="9" fillId="0" borderId="16" xfId="0" applyNumberFormat="1" applyFont="1" applyFill="1" applyBorder="1" applyAlignment="1" applyProtection="1">
      <alignment horizontal="right" vertical="top"/>
      <protection/>
    </xf>
    <xf numFmtId="181" fontId="8" fillId="34" borderId="0" xfId="64" applyNumberFormat="1" applyFont="1" applyFill="1" applyBorder="1" applyAlignment="1">
      <alignment horizontal="right" wrapText="1"/>
    </xf>
    <xf numFmtId="181" fontId="8" fillId="34" borderId="0" xfId="0" applyNumberFormat="1" applyFont="1" applyFill="1" applyBorder="1" applyAlignment="1">
      <alignment horizontal="right" wrapText="1"/>
    </xf>
    <xf numFmtId="189" fontId="8" fillId="34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194" fontId="57" fillId="34" borderId="16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194" fontId="58" fillId="34" borderId="16" xfId="0" applyNumberFormat="1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7" fillId="34" borderId="16" xfId="0" applyNumberFormat="1" applyFont="1" applyFill="1" applyBorder="1" applyAlignment="1" applyProtection="1">
      <alignment horizontal="left" vertical="top" wrapText="1"/>
      <protection/>
    </xf>
    <xf numFmtId="49" fontId="7" fillId="34" borderId="16" xfId="0" applyNumberFormat="1" applyFont="1" applyFill="1" applyBorder="1" applyAlignment="1" applyProtection="1">
      <alignment horizontal="right" vertical="top" wrapText="1"/>
      <protection/>
    </xf>
    <xf numFmtId="194" fontId="58" fillId="34" borderId="16" xfId="0" applyNumberFormat="1" applyFont="1" applyFill="1" applyBorder="1" applyAlignment="1">
      <alignment horizontal="center" vertical="center" wrapText="1"/>
    </xf>
    <xf numFmtId="194" fontId="58" fillId="34" borderId="16" xfId="0" applyNumberFormat="1" applyFont="1" applyFill="1" applyBorder="1" applyAlignment="1">
      <alignment horizontal="center" wrapText="1"/>
    </xf>
    <xf numFmtId="0" fontId="57" fillId="34" borderId="16" xfId="0" applyFont="1" applyFill="1" applyBorder="1" applyAlignment="1">
      <alignment/>
    </xf>
    <xf numFmtId="3" fontId="57" fillId="34" borderId="16" xfId="0" applyNumberFormat="1" applyFont="1" applyFill="1" applyBorder="1" applyAlignment="1">
      <alignment/>
    </xf>
    <xf numFmtId="194" fontId="8" fillId="34" borderId="16" xfId="0" applyNumberFormat="1" applyFont="1" applyFill="1" applyBorder="1" applyAlignment="1">
      <alignment/>
    </xf>
    <xf numFmtId="3" fontId="58" fillId="34" borderId="16" xfId="0" applyNumberFormat="1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  <xf numFmtId="0" fontId="58" fillId="34" borderId="16" xfId="0" applyFont="1" applyFill="1" applyBorder="1" applyAlignment="1">
      <alignment/>
    </xf>
    <xf numFmtId="194" fontId="8" fillId="34" borderId="16" xfId="64" applyNumberFormat="1" applyFont="1" applyFill="1" applyBorder="1" applyAlignment="1">
      <alignment horizontal="right" wrapText="1"/>
    </xf>
    <xf numFmtId="194" fontId="8" fillId="34" borderId="16" xfId="0" applyNumberFormat="1" applyFont="1" applyFill="1" applyBorder="1" applyAlignment="1">
      <alignment horizontal="right" wrapText="1"/>
    </xf>
    <xf numFmtId="194" fontId="8" fillId="34" borderId="16" xfId="0" applyNumberFormat="1" applyFont="1" applyFill="1" applyBorder="1" applyAlignment="1">
      <alignment wrapText="1"/>
    </xf>
    <xf numFmtId="4" fontId="57" fillId="34" borderId="16" xfId="0" applyNumberFormat="1" applyFont="1" applyFill="1" applyBorder="1" applyAlignment="1">
      <alignment/>
    </xf>
    <xf numFmtId="0" fontId="57" fillId="34" borderId="16" xfId="0" applyNumberFormat="1" applyFont="1" applyFill="1" applyBorder="1" applyAlignment="1" applyProtection="1">
      <alignment horizontal="left" vertical="top"/>
      <protection/>
    </xf>
    <xf numFmtId="194" fontId="57" fillId="34" borderId="16" xfId="0" applyNumberFormat="1" applyFont="1" applyFill="1" applyBorder="1" applyAlignment="1">
      <alignment horizontal="center" wrapText="1"/>
    </xf>
    <xf numFmtId="0" fontId="58" fillId="34" borderId="16" xfId="0" applyNumberFormat="1" applyFont="1" applyFill="1" applyBorder="1" applyAlignment="1" applyProtection="1">
      <alignment horizontal="right" vertical="top"/>
      <protection/>
    </xf>
    <xf numFmtId="0" fontId="10" fillId="34" borderId="16" xfId="0" applyNumberFormat="1" applyFont="1" applyFill="1" applyBorder="1" applyAlignment="1" applyProtection="1">
      <alignment horizontal="left" vertical="top"/>
      <protection/>
    </xf>
    <xf numFmtId="3" fontId="10" fillId="34" borderId="16" xfId="0" applyNumberFormat="1" applyFont="1" applyFill="1" applyBorder="1" applyAlignment="1" applyProtection="1">
      <alignment horizontal="right" vertical="top"/>
      <protection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181" fontId="8" fillId="34" borderId="16" xfId="64" applyNumberFormat="1" applyFont="1" applyFill="1" applyBorder="1" applyAlignment="1">
      <alignment horizontal="right" wrapText="1"/>
    </xf>
    <xf numFmtId="181" fontId="8" fillId="34" borderId="16" xfId="0" applyNumberFormat="1" applyFont="1" applyFill="1" applyBorder="1" applyAlignment="1">
      <alignment horizontal="right" wrapText="1"/>
    </xf>
    <xf numFmtId="189" fontId="8" fillId="34" borderId="16" xfId="0" applyNumberFormat="1" applyFont="1" applyFill="1" applyBorder="1" applyAlignment="1">
      <alignment horizontal="right" wrapText="1"/>
    </xf>
    <xf numFmtId="0" fontId="58" fillId="34" borderId="16" xfId="0" applyNumberFormat="1" applyFont="1" applyFill="1" applyBorder="1" applyAlignment="1" applyProtection="1">
      <alignment horizontal="left" vertical="top"/>
      <protection/>
    </xf>
    <xf numFmtId="0" fontId="10" fillId="34" borderId="16" xfId="0" applyFont="1" applyFill="1" applyBorder="1" applyAlignment="1">
      <alignment horizontal="right"/>
    </xf>
    <xf numFmtId="0" fontId="58" fillId="34" borderId="16" xfId="0" applyFont="1" applyFill="1" applyBorder="1" applyAlignment="1">
      <alignment wrapText="1"/>
    </xf>
    <xf numFmtId="3" fontId="58" fillId="34" borderId="16" xfId="0" applyNumberFormat="1" applyFont="1" applyFill="1" applyBorder="1" applyAlignment="1" applyProtection="1">
      <alignment horizontal="center" vertical="top" wrapText="1"/>
      <protection/>
    </xf>
    <xf numFmtId="3" fontId="57" fillId="34" borderId="16" xfId="0" applyNumberFormat="1" applyFont="1" applyFill="1" applyBorder="1" applyAlignment="1" applyProtection="1">
      <alignment horizontal="left" vertical="top" wrapText="1"/>
      <protection/>
    </xf>
    <xf numFmtId="0" fontId="58" fillId="34" borderId="16" xfId="0" applyNumberFormat="1" applyFont="1" applyFill="1" applyBorder="1" applyAlignment="1" applyProtection="1">
      <alignment horizontal="left" vertical="top" wrapText="1"/>
      <protection/>
    </xf>
    <xf numFmtId="3" fontId="58" fillId="34" borderId="16" xfId="0" applyNumberFormat="1" applyFont="1" applyFill="1" applyBorder="1" applyAlignment="1" applyProtection="1">
      <alignment horizontal="left" vertical="top" wrapText="1"/>
      <protection/>
    </xf>
    <xf numFmtId="0" fontId="59" fillId="34" borderId="16" xfId="0" applyFont="1" applyFill="1" applyBorder="1" applyAlignment="1">
      <alignment/>
    </xf>
    <xf numFmtId="194" fontId="10" fillId="34" borderId="16" xfId="0" applyNumberFormat="1" applyFont="1" applyFill="1" applyBorder="1" applyAlignment="1">
      <alignment/>
    </xf>
    <xf numFmtId="3" fontId="60" fillId="34" borderId="17" xfId="0" applyNumberFormat="1" applyFont="1" applyFill="1" applyBorder="1" applyAlignment="1">
      <alignment horizontal="right" vertical="center" wrapText="1"/>
    </xf>
    <xf numFmtId="181" fontId="12" fillId="34" borderId="16" xfId="64" applyNumberFormat="1" applyFont="1" applyFill="1" applyBorder="1" applyAlignment="1">
      <alignment horizontal="right" wrapText="1"/>
    </xf>
    <xf numFmtId="181" fontId="12" fillId="34" borderId="16" xfId="0" applyNumberFormat="1" applyFont="1" applyFill="1" applyBorder="1" applyAlignment="1">
      <alignment horizontal="right" wrapText="1"/>
    </xf>
    <xf numFmtId="189" fontId="12" fillId="34" borderId="16" xfId="0" applyNumberFormat="1" applyFont="1" applyFill="1" applyBorder="1" applyAlignment="1">
      <alignment horizontal="right" wrapText="1"/>
    </xf>
    <xf numFmtId="3" fontId="7" fillId="34" borderId="16" xfId="0" applyNumberFormat="1" applyFont="1" applyFill="1" applyBorder="1" applyAlignment="1" applyProtection="1">
      <alignment horizontal="center" vertical="top" wrapText="1"/>
      <protection/>
    </xf>
    <xf numFmtId="3" fontId="9" fillId="34" borderId="16" xfId="0" applyNumberFormat="1" applyFont="1" applyFill="1" applyBorder="1" applyAlignment="1" applyProtection="1">
      <alignment horizontal="left" vertical="top" wrapText="1"/>
      <protection/>
    </xf>
    <xf numFmtId="0" fontId="12" fillId="34" borderId="16" xfId="0" applyFont="1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left"/>
    </xf>
    <xf numFmtId="0" fontId="13" fillId="34" borderId="16" xfId="0" applyFont="1" applyFill="1" applyBorder="1" applyAlignment="1">
      <alignment horizontal="right"/>
    </xf>
    <xf numFmtId="0" fontId="12" fillId="34" borderId="16" xfId="0" applyFont="1" applyFill="1" applyBorder="1" applyAlignment="1">
      <alignment horizontal="right"/>
    </xf>
    <xf numFmtId="0" fontId="13" fillId="34" borderId="16" xfId="0" applyFont="1" applyFill="1" applyBorder="1" applyAlignment="1">
      <alignment horizontal="left" wrapText="1"/>
    </xf>
    <xf numFmtId="0" fontId="13" fillId="34" borderId="16" xfId="0" applyFont="1" applyFill="1" applyBorder="1" applyAlignment="1">
      <alignment wrapText="1"/>
    </xf>
    <xf numFmtId="0" fontId="13" fillId="34" borderId="16" xfId="0" applyFont="1" applyFill="1" applyBorder="1" applyAlignment="1">
      <alignment horizontal="center" wrapText="1"/>
    </xf>
    <xf numFmtId="49" fontId="12" fillId="34" borderId="16" xfId="0" applyNumberFormat="1" applyFont="1" applyFill="1" applyBorder="1" applyAlignment="1">
      <alignment horizontal="left" wrapText="1"/>
    </xf>
    <xf numFmtId="0" fontId="12" fillId="34" borderId="16" xfId="0" applyFont="1" applyFill="1" applyBorder="1" applyAlignment="1">
      <alignment wrapText="1"/>
    </xf>
    <xf numFmtId="3" fontId="3" fillId="34" borderId="16" xfId="0" applyNumberFormat="1" applyFont="1" applyFill="1" applyBorder="1" applyAlignment="1" applyProtection="1">
      <alignment horizontal="right" vertical="top"/>
      <protection/>
    </xf>
    <xf numFmtId="181" fontId="12" fillId="34" borderId="17" xfId="64" applyNumberFormat="1" applyFont="1" applyFill="1" applyBorder="1" applyAlignment="1">
      <alignment horizontal="right" wrapText="1"/>
    </xf>
    <xf numFmtId="192" fontId="12" fillId="34" borderId="16" xfId="0" applyNumberFormat="1" applyFont="1" applyFill="1" applyBorder="1" applyAlignment="1">
      <alignment horizontal="right" wrapText="1"/>
    </xf>
    <xf numFmtId="0" fontId="61" fillId="34" borderId="16" xfId="0" applyFont="1" applyFill="1" applyBorder="1" applyAlignment="1">
      <alignment horizontal="left" vertical="center" wrapText="1"/>
    </xf>
    <xf numFmtId="0" fontId="61" fillId="34" borderId="16" xfId="0" applyFont="1" applyFill="1" applyBorder="1" applyAlignment="1">
      <alignment horizontal="right" vertical="center" wrapText="1"/>
    </xf>
    <xf numFmtId="3" fontId="4" fillId="34" borderId="16" xfId="0" applyNumberFormat="1" applyFont="1" applyFill="1" applyBorder="1" applyAlignment="1" applyProtection="1">
      <alignment horizontal="right" vertical="top" wrapText="1"/>
      <protection/>
    </xf>
    <xf numFmtId="3" fontId="12" fillId="34" borderId="16" xfId="64" applyNumberFormat="1" applyFont="1" applyFill="1" applyBorder="1" applyAlignment="1">
      <alignment wrapText="1"/>
    </xf>
    <xf numFmtId="181" fontId="12" fillId="34" borderId="17" xfId="64" applyNumberFormat="1" applyFont="1" applyFill="1" applyBorder="1" applyAlignment="1">
      <alignment wrapText="1"/>
    </xf>
    <xf numFmtId="49" fontId="62" fillId="34" borderId="16" xfId="0" applyNumberFormat="1" applyFont="1" applyFill="1" applyBorder="1" applyAlignment="1">
      <alignment horizontal="left" wrapText="1"/>
    </xf>
    <xf numFmtId="0" fontId="62" fillId="34" borderId="16" xfId="0" applyFont="1" applyFill="1" applyBorder="1" applyAlignment="1">
      <alignment wrapText="1"/>
    </xf>
    <xf numFmtId="181" fontId="62" fillId="34" borderId="17" xfId="64" applyNumberFormat="1" applyFont="1" applyFill="1" applyBorder="1" applyAlignment="1">
      <alignment horizontal="right" wrapText="1"/>
    </xf>
    <xf numFmtId="181" fontId="62" fillId="34" borderId="16" xfId="0" applyNumberFormat="1" applyFont="1" applyFill="1" applyBorder="1" applyAlignment="1">
      <alignment horizontal="right" wrapText="1"/>
    </xf>
    <xf numFmtId="189" fontId="62" fillId="34" borderId="16" xfId="0" applyNumberFormat="1" applyFont="1" applyFill="1" applyBorder="1" applyAlignment="1">
      <alignment horizontal="right" wrapText="1"/>
    </xf>
    <xf numFmtId="0" fontId="63" fillId="34" borderId="16" xfId="0" applyFont="1" applyFill="1" applyBorder="1" applyAlignment="1">
      <alignment/>
    </xf>
    <xf numFmtId="0" fontId="12" fillId="34" borderId="16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1" fillId="34" borderId="16" xfId="0" applyFont="1" applyFill="1" applyBorder="1" applyAlignment="1">
      <alignment/>
    </xf>
    <xf numFmtId="0" fontId="64" fillId="34" borderId="16" xfId="0" applyFont="1" applyFill="1" applyBorder="1" applyAlignment="1">
      <alignment horizontal="center"/>
    </xf>
    <xf numFmtId="0" fontId="64" fillId="34" borderId="16" xfId="0" applyFont="1" applyFill="1" applyBorder="1" applyAlignment="1">
      <alignment horizontal="center" wrapText="1"/>
    </xf>
    <xf numFmtId="0" fontId="65" fillId="34" borderId="16" xfId="0" applyFont="1" applyFill="1" applyBorder="1" applyAlignment="1">
      <alignment wrapText="1"/>
    </xf>
    <xf numFmtId="3" fontId="66" fillId="34" borderId="16" xfId="0" applyNumberFormat="1" applyFont="1" applyFill="1" applyBorder="1" applyAlignment="1">
      <alignment horizontal="right" wrapText="1"/>
    </xf>
    <xf numFmtId="4" fontId="66" fillId="34" borderId="16" xfId="0" applyNumberFormat="1" applyFont="1" applyFill="1" applyBorder="1" applyAlignment="1">
      <alignment horizontal="right" wrapText="1"/>
    </xf>
    <xf numFmtId="0" fontId="11" fillId="34" borderId="16" xfId="0" applyNumberFormat="1" applyFont="1" applyFill="1" applyBorder="1" applyAlignment="1" applyProtection="1">
      <alignment horizontal="left" vertical="top"/>
      <protection/>
    </xf>
    <xf numFmtId="3" fontId="11" fillId="34" borderId="16" xfId="0" applyNumberFormat="1" applyFont="1" applyFill="1" applyBorder="1" applyAlignment="1" applyProtection="1">
      <alignment horizontal="right" vertical="top"/>
      <protection/>
    </xf>
    <xf numFmtId="4" fontId="11" fillId="34" borderId="16" xfId="0" applyNumberFormat="1" applyFont="1" applyFill="1" applyBorder="1" applyAlignment="1" applyProtection="1">
      <alignment horizontal="right" vertical="top"/>
      <protection/>
    </xf>
    <xf numFmtId="0" fontId="11" fillId="34" borderId="16" xfId="0" applyNumberFormat="1" applyFont="1" applyFill="1" applyBorder="1" applyAlignment="1" applyProtection="1">
      <alignment horizontal="right" vertical="top"/>
      <protection/>
    </xf>
    <xf numFmtId="3" fontId="58" fillId="34" borderId="16" xfId="0" applyNumberFormat="1" applyFont="1" applyFill="1" applyBorder="1" applyAlignment="1">
      <alignment wrapText="1"/>
    </xf>
    <xf numFmtId="3" fontId="8" fillId="34" borderId="16" xfId="0" applyNumberFormat="1" applyFont="1" applyFill="1" applyBorder="1" applyAlignment="1">
      <alignment wrapText="1"/>
    </xf>
    <xf numFmtId="0" fontId="13" fillId="34" borderId="16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58" fillId="34" borderId="16" xfId="0" applyNumberFormat="1" applyFont="1" applyFill="1" applyBorder="1" applyAlignment="1" applyProtection="1">
      <alignment horizontal="center" vertical="top" wrapText="1"/>
      <protection/>
    </xf>
    <xf numFmtId="3" fontId="58" fillId="34" borderId="16" xfId="0" applyNumberFormat="1" applyFont="1" applyFill="1" applyBorder="1" applyAlignment="1" applyProtection="1">
      <alignment horizontal="center" vertical="top" wrapText="1"/>
      <protection/>
    </xf>
    <xf numFmtId="0" fontId="9" fillId="34" borderId="16" xfId="0" applyNumberFormat="1" applyFont="1" applyFill="1" applyBorder="1" applyAlignment="1" applyProtection="1">
      <alignment horizontal="left" vertical="top" wrapText="1"/>
      <protection/>
    </xf>
    <xf numFmtId="0" fontId="57" fillId="34" borderId="16" xfId="0" applyNumberFormat="1" applyFont="1" applyFill="1" applyBorder="1" applyAlignment="1" applyProtection="1">
      <alignment horizontal="left" vertical="top" wrapText="1"/>
      <protection/>
    </xf>
    <xf numFmtId="0" fontId="58" fillId="34" borderId="16" xfId="0" applyNumberFormat="1" applyFont="1" applyFill="1" applyBorder="1" applyAlignment="1" applyProtection="1">
      <alignment horizontal="left" vertical="top" wrapText="1"/>
      <protection/>
    </xf>
    <xf numFmtId="2" fontId="58" fillId="34" borderId="16" xfId="56" applyNumberFormat="1" applyFont="1" applyFill="1" applyBorder="1" applyAlignment="1">
      <alignment wrapText="1"/>
      <protection/>
    </xf>
    <xf numFmtId="0" fontId="58" fillId="34" borderId="16" xfId="0" applyFont="1" applyFill="1" applyBorder="1" applyAlignment="1">
      <alignment wrapText="1"/>
    </xf>
    <xf numFmtId="0" fontId="7" fillId="34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Ana Başlık 2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Binlik Ayracı 2" xfId="42"/>
    <cellStyle name="Binlik Ayracı 3" xfId="43"/>
    <cellStyle name="Çıkış" xfId="44"/>
    <cellStyle name="Giriş" xfId="45"/>
    <cellStyle name="Hesaplama" xfId="46"/>
    <cellStyle name="Hyperlink" xfId="47"/>
    <cellStyle name="Hyperlink 2" xfId="48"/>
    <cellStyle name="İşaretli Hücre" xfId="49"/>
    <cellStyle name="İyi" xfId="50"/>
    <cellStyle name="Followed Hyperlink" xfId="51"/>
    <cellStyle name="Hyperlink" xfId="52"/>
    <cellStyle name="Kötü" xfId="53"/>
    <cellStyle name="Normal 2" xfId="54"/>
    <cellStyle name="Normal 3" xfId="55"/>
    <cellStyle name="Normal 4" xfId="56"/>
    <cellStyle name="Not" xfId="57"/>
    <cellStyle name="Not 2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47"/>
  <sheetViews>
    <sheetView tabSelected="1" view="pageBreakPreview" zoomScale="75" zoomScaleSheetLayoutView="75" workbookViewId="0" topLeftCell="A1">
      <selection activeCell="B42" sqref="B42"/>
    </sheetView>
  </sheetViews>
  <sheetFormatPr defaultColWidth="9.140625" defaultRowHeight="12.75"/>
  <cols>
    <col min="1" max="1" width="10.28125" style="142" customWidth="1"/>
    <col min="2" max="2" width="55.28125" style="118" customWidth="1"/>
    <col min="3" max="3" width="14.57421875" style="118" bestFit="1" customWidth="1"/>
    <col min="4" max="5" width="17.421875" style="118" bestFit="1" customWidth="1"/>
    <col min="6" max="6" width="17.00390625" style="118" customWidth="1"/>
    <col min="7" max="7" width="17.421875" style="118" bestFit="1" customWidth="1"/>
    <col min="8" max="8" width="17.140625" style="118" customWidth="1"/>
    <col min="9" max="9" width="12.421875" style="122" customWidth="1"/>
    <col min="10" max="10" width="11.28125" style="122" customWidth="1"/>
    <col min="11" max="11" width="11.57421875" style="122" customWidth="1"/>
    <col min="12" max="12" width="9.7109375" style="122" customWidth="1"/>
    <col min="13" max="13" width="12.140625" style="118" bestFit="1" customWidth="1"/>
    <col min="14" max="14" width="9.421875" style="122" customWidth="1"/>
    <col min="15" max="15" width="11.28125" style="118" customWidth="1"/>
    <col min="16" max="16384" width="9.140625" style="118" customWidth="1"/>
  </cols>
  <sheetData>
    <row r="1" spans="1:14" ht="12.75">
      <c r="A1" s="156" t="s">
        <v>88</v>
      </c>
      <c r="B1" s="156"/>
      <c r="C1" s="156"/>
      <c r="D1" s="156"/>
      <c r="E1" s="156"/>
      <c r="F1" s="156"/>
      <c r="G1" s="156"/>
      <c r="H1" s="156"/>
      <c r="I1" s="156"/>
      <c r="J1" s="156"/>
      <c r="K1" s="118"/>
      <c r="L1" s="119"/>
      <c r="N1" s="119"/>
    </row>
    <row r="2" spans="1:14" ht="12.75">
      <c r="A2" s="157" t="s">
        <v>858</v>
      </c>
      <c r="B2" s="156"/>
      <c r="C2" s="156"/>
      <c r="D2" s="156"/>
      <c r="E2" s="156"/>
      <c r="F2" s="156"/>
      <c r="G2" s="156"/>
      <c r="H2" s="156"/>
      <c r="I2" s="156"/>
      <c r="J2" s="156"/>
      <c r="K2" s="118"/>
      <c r="L2" s="119"/>
      <c r="N2" s="119"/>
    </row>
    <row r="3" spans="1:9" ht="12.75">
      <c r="A3" s="120"/>
      <c r="B3" s="119"/>
      <c r="C3" s="156">
        <v>2016</v>
      </c>
      <c r="D3" s="156"/>
      <c r="E3" s="119"/>
      <c r="F3" s="156">
        <v>2017</v>
      </c>
      <c r="G3" s="156"/>
      <c r="H3" s="119"/>
      <c r="I3" s="121"/>
    </row>
    <row r="4" spans="1:15" ht="40.5" customHeight="1">
      <c r="A4" s="123" t="s">
        <v>74</v>
      </c>
      <c r="B4" s="124" t="s">
        <v>0</v>
      </c>
      <c r="C4" s="125" t="s">
        <v>1</v>
      </c>
      <c r="D4" s="125" t="s">
        <v>2</v>
      </c>
      <c r="E4" s="125" t="s">
        <v>652</v>
      </c>
      <c r="F4" s="125" t="s">
        <v>1</v>
      </c>
      <c r="G4" s="125" t="s">
        <v>2</v>
      </c>
      <c r="H4" s="125" t="s">
        <v>652</v>
      </c>
      <c r="I4" s="125" t="s">
        <v>80</v>
      </c>
      <c r="J4" s="125" t="s">
        <v>653</v>
      </c>
      <c r="K4" s="125" t="s">
        <v>655</v>
      </c>
      <c r="L4" s="125" t="s">
        <v>733</v>
      </c>
      <c r="M4" s="125" t="s">
        <v>734</v>
      </c>
      <c r="N4" s="125" t="s">
        <v>691</v>
      </c>
      <c r="O4" s="125" t="s">
        <v>735</v>
      </c>
    </row>
    <row r="5" spans="1:15" ht="12.75">
      <c r="A5" s="126" t="s">
        <v>22</v>
      </c>
      <c r="B5" s="127" t="s">
        <v>11</v>
      </c>
      <c r="C5" s="128">
        <v>161969</v>
      </c>
      <c r="D5" s="128">
        <v>1125211.15</v>
      </c>
      <c r="E5" s="128">
        <v>1008804.62</v>
      </c>
      <c r="F5" s="128">
        <v>171584</v>
      </c>
      <c r="G5" s="128">
        <v>1437245.94</v>
      </c>
      <c r="H5" s="128">
        <v>1295191.71</v>
      </c>
      <c r="I5" s="129">
        <f aca="true" t="shared" si="0" ref="I5:K7">(F5-C5)*100/C5</f>
        <v>5.936321147873976</v>
      </c>
      <c r="J5" s="114">
        <f t="shared" si="0"/>
        <v>27.731220935732825</v>
      </c>
      <c r="K5" s="114">
        <f t="shared" si="0"/>
        <v>28.38875678424232</v>
      </c>
      <c r="L5" s="115">
        <f aca="true" t="shared" si="1" ref="L5:L11">D5/C5</f>
        <v>6.947077218480079</v>
      </c>
      <c r="M5" s="115">
        <f>G5/F5</f>
        <v>8.376340101641178</v>
      </c>
      <c r="N5" s="115">
        <f aca="true" t="shared" si="2" ref="N5:N11">E5/C5</f>
        <v>6.228380863004649</v>
      </c>
      <c r="O5" s="115">
        <f>H5/F5</f>
        <v>7.548441055110033</v>
      </c>
    </row>
    <row r="6" spans="1:15" ht="15" customHeight="1">
      <c r="A6" s="126" t="s">
        <v>10</v>
      </c>
      <c r="B6" s="127" t="s">
        <v>77</v>
      </c>
      <c r="C6" s="128">
        <v>49696464.76</v>
      </c>
      <c r="D6" s="128">
        <v>41586183.92</v>
      </c>
      <c r="E6" s="128">
        <v>37271931.08</v>
      </c>
      <c r="F6" s="128">
        <v>61694401.39</v>
      </c>
      <c r="G6" s="128">
        <v>73086376.87</v>
      </c>
      <c r="H6" s="128">
        <v>64888486.33</v>
      </c>
      <c r="I6" s="129">
        <f t="shared" si="0"/>
        <v>24.142434855158907</v>
      </c>
      <c r="J6" s="114">
        <f t="shared" si="0"/>
        <v>75.74677448307693</v>
      </c>
      <c r="K6" s="130">
        <f t="shared" si="0"/>
        <v>74.0947797706649</v>
      </c>
      <c r="L6" s="115">
        <f t="shared" si="1"/>
        <v>0.8368036664344815</v>
      </c>
      <c r="M6" s="115">
        <f>G6/F6</f>
        <v>1.1846516899967283</v>
      </c>
      <c r="N6" s="115">
        <f t="shared" si="2"/>
        <v>0.7499915992012306</v>
      </c>
      <c r="O6" s="115">
        <f>H6/F6</f>
        <v>1.0517726871164315</v>
      </c>
    </row>
    <row r="7" spans="1:15" ht="25.5">
      <c r="A7" s="126" t="s">
        <v>18</v>
      </c>
      <c r="B7" s="127" t="s">
        <v>36</v>
      </c>
      <c r="C7" s="128">
        <v>66420744.67</v>
      </c>
      <c r="D7" s="128">
        <v>424586610.11</v>
      </c>
      <c r="E7" s="128">
        <v>380416764.29</v>
      </c>
      <c r="F7" s="128">
        <v>76037927.94</v>
      </c>
      <c r="G7" s="128">
        <v>450818807.72</v>
      </c>
      <c r="H7" s="128">
        <v>405441538.22</v>
      </c>
      <c r="I7" s="129">
        <f t="shared" si="0"/>
        <v>14.479186160560694</v>
      </c>
      <c r="J7" s="114">
        <f t="shared" si="0"/>
        <v>6.178291303911796</v>
      </c>
      <c r="K7" s="130">
        <f t="shared" si="0"/>
        <v>6.578252137942869</v>
      </c>
      <c r="L7" s="115">
        <f t="shared" si="1"/>
        <v>6.392379552796122</v>
      </c>
      <c r="M7" s="115">
        <f>G7/F7</f>
        <v>5.928867605068514</v>
      </c>
      <c r="N7" s="115">
        <f t="shared" si="2"/>
        <v>5.727378790768381</v>
      </c>
      <c r="O7" s="115">
        <f>H7/F7</f>
        <v>5.332096089466376</v>
      </c>
    </row>
    <row r="8" spans="1:15" ht="12.75">
      <c r="A8" s="126" t="s">
        <v>3</v>
      </c>
      <c r="B8" s="127" t="s">
        <v>12</v>
      </c>
      <c r="C8" s="128">
        <v>94531337.63</v>
      </c>
      <c r="D8" s="128">
        <v>105047416.61</v>
      </c>
      <c r="E8" s="128">
        <v>94196804.1</v>
      </c>
      <c r="F8" s="128">
        <v>119993396.5</v>
      </c>
      <c r="G8" s="128">
        <v>138209648.16</v>
      </c>
      <c r="H8" s="128">
        <v>124510542.45</v>
      </c>
      <c r="I8" s="129">
        <f aca="true" t="shared" si="3" ref="I8:K11">(F8-C8)*100/C8</f>
        <v>26.935045571511612</v>
      </c>
      <c r="J8" s="114">
        <f t="shared" si="3"/>
        <v>31.56882160474103</v>
      </c>
      <c r="K8" s="130">
        <f t="shared" si="3"/>
        <v>32.18128113754128</v>
      </c>
      <c r="L8" s="115">
        <f t="shared" si="1"/>
        <v>1.1112443687315674</v>
      </c>
      <c r="M8" s="115">
        <f>G8/F8</f>
        <v>1.1518104511692857</v>
      </c>
      <c r="N8" s="115">
        <f t="shared" si="2"/>
        <v>0.9964611361862943</v>
      </c>
      <c r="O8" s="115">
        <f>H8/F8</f>
        <v>1.0376449544871413</v>
      </c>
    </row>
    <row r="9" spans="1:15" ht="12.75">
      <c r="A9" s="126" t="s">
        <v>7</v>
      </c>
      <c r="B9" s="127" t="s">
        <v>16</v>
      </c>
      <c r="C9" s="128">
        <v>1459124.28</v>
      </c>
      <c r="D9" s="128">
        <v>1227765.48</v>
      </c>
      <c r="E9" s="128">
        <v>1100768.04</v>
      </c>
      <c r="F9" s="128">
        <v>4301637.89</v>
      </c>
      <c r="G9" s="128">
        <v>3056891.37</v>
      </c>
      <c r="H9" s="128">
        <v>2726440.25</v>
      </c>
      <c r="I9" s="129">
        <f t="shared" si="3"/>
        <v>194.80956138979465</v>
      </c>
      <c r="J9" s="114">
        <f t="shared" si="3"/>
        <v>148.98007150355784</v>
      </c>
      <c r="K9" s="130">
        <f t="shared" si="3"/>
        <v>147.68526618923275</v>
      </c>
      <c r="L9" s="115">
        <f t="shared" si="1"/>
        <v>0.8414399628796527</v>
      </c>
      <c r="M9" s="115">
        <f>G9/F9</f>
        <v>0.7106342858626811</v>
      </c>
      <c r="N9" s="115">
        <f t="shared" si="2"/>
        <v>0.7544032095744442</v>
      </c>
      <c r="O9" s="115">
        <f>H9/F9</f>
        <v>0.6338144492213407</v>
      </c>
    </row>
    <row r="10" spans="1:15" ht="30" customHeight="1">
      <c r="A10" s="126" t="s">
        <v>19</v>
      </c>
      <c r="B10" s="127" t="s">
        <v>20</v>
      </c>
      <c r="C10" s="128">
        <v>271577.29</v>
      </c>
      <c r="D10" s="128">
        <v>152140.1</v>
      </c>
      <c r="E10" s="128">
        <v>136991.21</v>
      </c>
      <c r="F10" s="128">
        <v>63924.79</v>
      </c>
      <c r="G10" s="128">
        <v>98966.5</v>
      </c>
      <c r="H10" s="128">
        <v>91557</v>
      </c>
      <c r="I10" s="129">
        <f t="shared" si="3"/>
        <v>-76.46165848403598</v>
      </c>
      <c r="J10" s="114">
        <f t="shared" si="3"/>
        <v>-34.95041741132023</v>
      </c>
      <c r="K10" s="130">
        <f t="shared" si="3"/>
        <v>-33.165784870430734</v>
      </c>
      <c r="L10" s="115">
        <f t="shared" si="1"/>
        <v>0.5602092133697925</v>
      </c>
      <c r="M10" s="115">
        <f>G10/F10</f>
        <v>1.5481709052153318</v>
      </c>
      <c r="N10" s="115">
        <f t="shared" si="2"/>
        <v>0.5044280764418851</v>
      </c>
      <c r="O10" s="115">
        <f>H10/F10</f>
        <v>1.4322612557663466</v>
      </c>
    </row>
    <row r="11" spans="1:15" ht="30" customHeight="1">
      <c r="A11" s="126" t="s">
        <v>8</v>
      </c>
      <c r="B11" s="127" t="s">
        <v>21</v>
      </c>
      <c r="C11" s="128">
        <v>3375122.34</v>
      </c>
      <c r="D11" s="128">
        <v>8506227.23</v>
      </c>
      <c r="E11" s="128">
        <v>7616213.98</v>
      </c>
      <c r="F11" s="128">
        <v>5135553.68</v>
      </c>
      <c r="G11" s="128">
        <v>9780989.5</v>
      </c>
      <c r="H11" s="128">
        <v>8800260.68</v>
      </c>
      <c r="I11" s="129">
        <f t="shared" si="3"/>
        <v>52.159037885423736</v>
      </c>
      <c r="J11" s="114">
        <f t="shared" si="3"/>
        <v>14.986224039538143</v>
      </c>
      <c r="K11" s="130">
        <f t="shared" si="3"/>
        <v>15.54639487689393</v>
      </c>
      <c r="L11" s="115">
        <f t="shared" si="1"/>
        <v>2.520272266634341</v>
      </c>
      <c r="M11" s="115">
        <f>G11/F11</f>
        <v>1.904563774319267</v>
      </c>
      <c r="N11" s="115">
        <f t="shared" si="2"/>
        <v>2.2565741957667824</v>
      </c>
      <c r="O11" s="115">
        <f>H11/F11</f>
        <v>1.7135953060469227</v>
      </c>
    </row>
    <row r="12" spans="1:15" ht="30" customHeight="1">
      <c r="A12" s="126" t="s">
        <v>110</v>
      </c>
      <c r="B12" s="127" t="s">
        <v>111</v>
      </c>
      <c r="C12" s="128">
        <v>38970</v>
      </c>
      <c r="D12" s="128">
        <v>26985.35</v>
      </c>
      <c r="E12" s="128">
        <v>24293.5</v>
      </c>
      <c r="F12" s="128">
        <v>4361231</v>
      </c>
      <c r="G12" s="128">
        <v>2010706.45</v>
      </c>
      <c r="H12" s="128">
        <v>1756269.3</v>
      </c>
      <c r="I12" s="129">
        <f aca="true" t="shared" si="4" ref="I12:K13">(F12-C12)*100/C12</f>
        <v>11091.252245316911</v>
      </c>
      <c r="J12" s="114">
        <f t="shared" si="4"/>
        <v>7351.103839675973</v>
      </c>
      <c r="K12" s="130">
        <f t="shared" si="4"/>
        <v>7129.379463642538</v>
      </c>
      <c r="L12" s="115">
        <f>D12/C12</f>
        <v>0.6924647164485501</v>
      </c>
      <c r="M12" s="115">
        <f>G12/F12</f>
        <v>0.46104103405666885</v>
      </c>
      <c r="N12" s="115">
        <f>E12/C12</f>
        <v>0.6233897870156531</v>
      </c>
      <c r="O12" s="115">
        <f>H12/F12</f>
        <v>0.40270036143465</v>
      </c>
    </row>
    <row r="13" spans="1:15" ht="12.75">
      <c r="A13" s="131" t="s">
        <v>162</v>
      </c>
      <c r="B13" s="132"/>
      <c r="C13" s="133">
        <v>215955309.97</v>
      </c>
      <c r="D13" s="133">
        <v>582258539.95</v>
      </c>
      <c r="E13" s="133">
        <v>521772570.82</v>
      </c>
      <c r="F13" s="133">
        <v>271759657.19</v>
      </c>
      <c r="G13" s="133">
        <v>678499632.51</v>
      </c>
      <c r="H13" s="133">
        <v>609510285.94</v>
      </c>
      <c r="I13" s="112">
        <f t="shared" si="4"/>
        <v>25.84069233016415</v>
      </c>
      <c r="J13" s="114">
        <f t="shared" si="4"/>
        <v>16.5289276080458</v>
      </c>
      <c r="K13" s="130">
        <f t="shared" si="4"/>
        <v>16.815317635826364</v>
      </c>
      <c r="L13" s="115">
        <f>D13/C13</f>
        <v>2.696199227659121</v>
      </c>
      <c r="M13" s="115">
        <f>G13/F13</f>
        <v>2.4966900515172084</v>
      </c>
      <c r="N13" s="115">
        <f>E13/C13</f>
        <v>2.416113643570438</v>
      </c>
      <c r="O13" s="115">
        <f>H13/F13</f>
        <v>2.2428284324551626</v>
      </c>
    </row>
    <row r="14" spans="1:14" ht="12.75">
      <c r="A14" s="123"/>
      <c r="B14" s="127"/>
      <c r="C14" s="134"/>
      <c r="D14" s="134"/>
      <c r="E14" s="134"/>
      <c r="F14" s="134"/>
      <c r="G14" s="134"/>
      <c r="H14" s="134"/>
      <c r="I14" s="135"/>
      <c r="J14" s="114"/>
      <c r="K14" s="114"/>
      <c r="L14" s="114"/>
      <c r="N14" s="114"/>
    </row>
    <row r="15" spans="1:15" ht="12.75">
      <c r="A15" s="126" t="s">
        <v>39</v>
      </c>
      <c r="B15" s="127" t="s">
        <v>40</v>
      </c>
      <c r="C15" s="128">
        <v>49694855.07</v>
      </c>
      <c r="D15" s="128">
        <v>41583175.92</v>
      </c>
      <c r="E15" s="128">
        <v>37269175.3</v>
      </c>
      <c r="F15" s="128">
        <v>61650718.25</v>
      </c>
      <c r="G15" s="128">
        <v>72999206.91</v>
      </c>
      <c r="H15" s="128">
        <v>64811913.01</v>
      </c>
      <c r="I15" s="129">
        <f>(F15-C15)*100/C15</f>
        <v>24.058553271076075</v>
      </c>
      <c r="J15" s="114">
        <f>(G15-D15)*100/D15</f>
        <v>75.54985951635797</v>
      </c>
      <c r="K15" s="114">
        <f>(H15-E15)*100/E15</f>
        <v>73.90219259828913</v>
      </c>
      <c r="L15" s="115">
        <f>D15/C15</f>
        <v>0.8367702423405016</v>
      </c>
      <c r="M15" s="115">
        <f>G15/F15</f>
        <v>1.1840771524182525</v>
      </c>
      <c r="N15" s="115">
        <f>E15/C15</f>
        <v>0.7499604385102394</v>
      </c>
      <c r="O15" s="115">
        <f>H15/F15</f>
        <v>1.0512758788499597</v>
      </c>
    </row>
    <row r="16" spans="1:15" ht="12.75">
      <c r="A16" s="126"/>
      <c r="B16" s="127"/>
      <c r="C16" s="134"/>
      <c r="D16" s="134"/>
      <c r="E16" s="134"/>
      <c r="F16" s="134"/>
      <c r="G16" s="134"/>
      <c r="H16" s="134"/>
      <c r="I16" s="129"/>
      <c r="J16" s="113"/>
      <c r="K16" s="113"/>
      <c r="L16" s="113"/>
      <c r="M16" s="113"/>
      <c r="N16" s="113"/>
      <c r="O16" s="113"/>
    </row>
    <row r="17" spans="1:15" s="141" customFormat="1" ht="12.75">
      <c r="A17" s="136" t="s">
        <v>23</v>
      </c>
      <c r="B17" s="137" t="s">
        <v>30</v>
      </c>
      <c r="C17" s="128">
        <v>72411</v>
      </c>
      <c r="D17" s="128">
        <v>4627177.86</v>
      </c>
      <c r="E17" s="128">
        <v>4117369.31</v>
      </c>
      <c r="F17" s="128">
        <v>51150.1</v>
      </c>
      <c r="G17" s="128">
        <v>4303400.81</v>
      </c>
      <c r="H17" s="128">
        <v>3841820.68</v>
      </c>
      <c r="I17" s="138">
        <f aca="true" t="shared" si="5" ref="I17:K22">(F17-C17)*100/C17</f>
        <v>-29.36142298822002</v>
      </c>
      <c r="J17" s="139">
        <f t="shared" si="5"/>
        <v>-6.997289920470028</v>
      </c>
      <c r="K17" s="139">
        <f t="shared" si="5"/>
        <v>-6.692346720775452</v>
      </c>
      <c r="L17" s="140">
        <f aca="true" t="shared" si="6" ref="L17:L28">D17/C17</f>
        <v>63.90158760409331</v>
      </c>
      <c r="M17" s="140">
        <f aca="true" t="shared" si="7" ref="M17:M25">G17/F17</f>
        <v>84.13279367977775</v>
      </c>
      <c r="N17" s="140">
        <f aca="true" t="shared" si="8" ref="N17:N28">E17/C17</f>
        <v>56.86110273301018</v>
      </c>
      <c r="O17" s="140">
        <f aca="true" t="shared" si="9" ref="O17:O25">H17/F17</f>
        <v>75.10876185970311</v>
      </c>
    </row>
    <row r="18" spans="1:15" s="141" customFormat="1" ht="12.75">
      <c r="A18" s="136" t="s">
        <v>24</v>
      </c>
      <c r="B18" s="137" t="s">
        <v>31</v>
      </c>
      <c r="C18" s="128">
        <v>47634967.04</v>
      </c>
      <c r="D18" s="128">
        <v>245181545.85</v>
      </c>
      <c r="E18" s="128">
        <v>219705683.38</v>
      </c>
      <c r="F18" s="128">
        <v>54478319.92</v>
      </c>
      <c r="G18" s="128">
        <v>267675130.19</v>
      </c>
      <c r="H18" s="128">
        <v>240624284.87</v>
      </c>
      <c r="I18" s="138">
        <f t="shared" si="5"/>
        <v>14.366238301904371</v>
      </c>
      <c r="J18" s="139">
        <f t="shared" si="5"/>
        <v>9.17425667662663</v>
      </c>
      <c r="K18" s="139">
        <f t="shared" si="5"/>
        <v>9.521192701155336</v>
      </c>
      <c r="L18" s="140">
        <f t="shared" si="6"/>
        <v>5.147091749724868</v>
      </c>
      <c r="M18" s="140">
        <f t="shared" si="7"/>
        <v>4.913424837312787</v>
      </c>
      <c r="N18" s="140">
        <f t="shared" si="8"/>
        <v>4.612277430474737</v>
      </c>
      <c r="O18" s="140">
        <f t="shared" si="9"/>
        <v>4.416881526878041</v>
      </c>
    </row>
    <row r="19" spans="1:15" ht="12.75">
      <c r="A19" s="136" t="s">
        <v>25</v>
      </c>
      <c r="B19" s="137" t="s">
        <v>32</v>
      </c>
      <c r="C19" s="128">
        <v>3847013.44</v>
      </c>
      <c r="D19" s="128">
        <v>14924361.1</v>
      </c>
      <c r="E19" s="128">
        <v>13336496.19</v>
      </c>
      <c r="F19" s="128">
        <v>5762369.58</v>
      </c>
      <c r="G19" s="128">
        <v>19646235.89</v>
      </c>
      <c r="H19" s="128">
        <v>17670793.6</v>
      </c>
      <c r="I19" s="138">
        <f t="shared" si="5"/>
        <v>49.788132271250916</v>
      </c>
      <c r="J19" s="139">
        <f t="shared" si="5"/>
        <v>31.63870639661755</v>
      </c>
      <c r="K19" s="139">
        <f t="shared" si="5"/>
        <v>32.49952122544716</v>
      </c>
      <c r="L19" s="140">
        <f t="shared" si="6"/>
        <v>3.8794668468847355</v>
      </c>
      <c r="M19" s="140">
        <f t="shared" si="7"/>
        <v>3.409402263643076</v>
      </c>
      <c r="N19" s="140">
        <f t="shared" si="8"/>
        <v>3.466714218185835</v>
      </c>
      <c r="O19" s="140">
        <f t="shared" si="9"/>
        <v>3.0665845629429413</v>
      </c>
    </row>
    <row r="20" spans="1:15" ht="25.5">
      <c r="A20" s="126" t="s">
        <v>26</v>
      </c>
      <c r="B20" s="127" t="s">
        <v>33</v>
      </c>
      <c r="C20" s="128">
        <v>10956340.65</v>
      </c>
      <c r="D20" s="128">
        <v>124114169.92</v>
      </c>
      <c r="E20" s="128">
        <v>111223872.46</v>
      </c>
      <c r="F20" s="128">
        <v>12077076.3</v>
      </c>
      <c r="G20" s="128">
        <v>124207909.6</v>
      </c>
      <c r="H20" s="128">
        <v>111645052.13</v>
      </c>
      <c r="I20" s="138">
        <f t="shared" si="5"/>
        <v>10.229105554508296</v>
      </c>
      <c r="J20" s="139">
        <f t="shared" si="5"/>
        <v>0.07552697654136818</v>
      </c>
      <c r="K20" s="139">
        <f t="shared" si="5"/>
        <v>0.37867740142879197</v>
      </c>
      <c r="L20" s="140">
        <f t="shared" si="6"/>
        <v>11.328067817971688</v>
      </c>
      <c r="M20" s="140">
        <f t="shared" si="7"/>
        <v>10.284600884735653</v>
      </c>
      <c r="N20" s="140">
        <f t="shared" si="8"/>
        <v>10.151552969467044</v>
      </c>
      <c r="O20" s="140">
        <f t="shared" si="9"/>
        <v>9.244377476525505</v>
      </c>
    </row>
    <row r="21" spans="1:15" ht="12.75">
      <c r="A21" s="126" t="s">
        <v>27</v>
      </c>
      <c r="B21" s="127" t="s">
        <v>34</v>
      </c>
      <c r="C21" s="128">
        <v>3118591.34</v>
      </c>
      <c r="D21" s="128">
        <v>28026640.12</v>
      </c>
      <c r="E21" s="128">
        <v>25139472</v>
      </c>
      <c r="F21" s="128">
        <v>2530572.04</v>
      </c>
      <c r="G21" s="128">
        <v>21853357.43</v>
      </c>
      <c r="H21" s="128">
        <v>19777518.46</v>
      </c>
      <c r="I21" s="138">
        <f t="shared" si="5"/>
        <v>-18.85528547642282</v>
      </c>
      <c r="J21" s="139">
        <f t="shared" si="5"/>
        <v>-22.026481460382776</v>
      </c>
      <c r="K21" s="139">
        <f t="shared" si="5"/>
        <v>-21.328823214743725</v>
      </c>
      <c r="L21" s="140">
        <f t="shared" si="6"/>
        <v>8.986955026944955</v>
      </c>
      <c r="M21" s="140">
        <f t="shared" si="7"/>
        <v>8.635738119512299</v>
      </c>
      <c r="N21" s="140">
        <f t="shared" si="8"/>
        <v>8.061162640181</v>
      </c>
      <c r="O21" s="140">
        <f t="shared" si="9"/>
        <v>7.815433881107768</v>
      </c>
    </row>
    <row r="22" spans="1:15" ht="15" customHeight="1">
      <c r="A22" s="126" t="s">
        <v>28</v>
      </c>
      <c r="B22" s="127" t="s">
        <v>76</v>
      </c>
      <c r="C22" s="128">
        <v>64324.5</v>
      </c>
      <c r="D22" s="128">
        <v>557195.95</v>
      </c>
      <c r="E22" s="128">
        <v>498220.51</v>
      </c>
      <c r="F22" s="128">
        <v>53774.5</v>
      </c>
      <c r="G22" s="128">
        <v>632747.65</v>
      </c>
      <c r="H22" s="128">
        <v>562225.91</v>
      </c>
      <c r="I22" s="129">
        <f t="shared" si="5"/>
        <v>-16.401215710965495</v>
      </c>
      <c r="J22" s="114">
        <f t="shared" si="5"/>
        <v>13.559269409621532</v>
      </c>
      <c r="K22" s="130">
        <f t="shared" si="5"/>
        <v>12.846801509636771</v>
      </c>
      <c r="L22" s="115">
        <f t="shared" si="6"/>
        <v>8.662266321541559</v>
      </c>
      <c r="M22" s="115">
        <f t="shared" si="7"/>
        <v>11.766685882713926</v>
      </c>
      <c r="N22" s="115">
        <f t="shared" si="8"/>
        <v>7.74542374989312</v>
      </c>
      <c r="O22" s="115">
        <f t="shared" si="9"/>
        <v>10.455251280811538</v>
      </c>
    </row>
    <row r="23" spans="1:15" ht="15" customHeight="1">
      <c r="A23" s="126" t="s">
        <v>29</v>
      </c>
      <c r="B23" s="127" t="s">
        <v>35</v>
      </c>
      <c r="C23" s="128">
        <v>579979</v>
      </c>
      <c r="D23" s="128">
        <v>2846487.31</v>
      </c>
      <c r="E23" s="128">
        <v>2550468.47</v>
      </c>
      <c r="F23" s="128">
        <v>692701</v>
      </c>
      <c r="G23" s="128">
        <v>3864885.52</v>
      </c>
      <c r="H23" s="128">
        <v>3422979.14</v>
      </c>
      <c r="I23" s="138">
        <f aca="true" t="shared" si="10" ref="I23:K25">(F23-C23)*100/C23</f>
        <v>19.435531286477612</v>
      </c>
      <c r="J23" s="139">
        <f t="shared" si="10"/>
        <v>35.77736694705307</v>
      </c>
      <c r="K23" s="139">
        <f t="shared" si="10"/>
        <v>34.209819892421564</v>
      </c>
      <c r="L23" s="140">
        <f t="shared" si="6"/>
        <v>4.907914441729787</v>
      </c>
      <c r="M23" s="140">
        <f t="shared" si="7"/>
        <v>5.579442674400643</v>
      </c>
      <c r="N23" s="140">
        <f t="shared" si="8"/>
        <v>4.397518651537384</v>
      </c>
      <c r="O23" s="140">
        <f t="shared" si="9"/>
        <v>4.941495883505294</v>
      </c>
    </row>
    <row r="24" spans="1:15" ht="25.5">
      <c r="A24" s="126" t="s">
        <v>643</v>
      </c>
      <c r="B24" s="127" t="s">
        <v>644</v>
      </c>
      <c r="C24" s="128">
        <v>147117.7</v>
      </c>
      <c r="D24" s="128">
        <v>4309032</v>
      </c>
      <c r="E24" s="128">
        <v>3845181.97</v>
      </c>
      <c r="F24" s="128">
        <v>391964.5</v>
      </c>
      <c r="G24" s="128">
        <v>8635140.63</v>
      </c>
      <c r="H24" s="128">
        <v>7896863.43</v>
      </c>
      <c r="I24" s="138">
        <f t="shared" si="10"/>
        <v>166.4291924085273</v>
      </c>
      <c r="J24" s="139">
        <f t="shared" si="10"/>
        <v>100.39629851901775</v>
      </c>
      <c r="K24" s="139">
        <f t="shared" si="10"/>
        <v>105.37034376035002</v>
      </c>
      <c r="L24" s="140">
        <f t="shared" si="6"/>
        <v>29.289691179239476</v>
      </c>
      <c r="M24" s="140">
        <f t="shared" si="7"/>
        <v>22.030415075855085</v>
      </c>
      <c r="N24" s="140">
        <f t="shared" si="8"/>
        <v>26.13677327745064</v>
      </c>
      <c r="O24" s="140">
        <f t="shared" si="9"/>
        <v>20.146884296919747</v>
      </c>
    </row>
    <row r="25" spans="1:15" ht="12.75">
      <c r="A25" s="126"/>
      <c r="B25" s="127"/>
      <c r="C25" s="134">
        <f aca="true" t="shared" si="11" ref="C25:H25">SUM(C17:C24)</f>
        <v>66420744.67</v>
      </c>
      <c r="D25" s="134">
        <f t="shared" si="11"/>
        <v>424586610.11</v>
      </c>
      <c r="E25" s="134">
        <f t="shared" si="11"/>
        <v>380416764.29</v>
      </c>
      <c r="F25" s="134">
        <f t="shared" si="11"/>
        <v>76037927.94000001</v>
      </c>
      <c r="G25" s="134">
        <f t="shared" si="11"/>
        <v>450818807.71999997</v>
      </c>
      <c r="H25" s="134">
        <f t="shared" si="11"/>
        <v>405441538.21999997</v>
      </c>
      <c r="I25" s="129">
        <f t="shared" si="10"/>
        <v>14.479186160560717</v>
      </c>
      <c r="J25" s="114">
        <f t="shared" si="10"/>
        <v>6.178291303911782</v>
      </c>
      <c r="K25" s="130">
        <f t="shared" si="10"/>
        <v>6.578252137942853</v>
      </c>
      <c r="L25" s="115">
        <f t="shared" si="6"/>
        <v>6.392379552796122</v>
      </c>
      <c r="M25" s="115">
        <f t="shared" si="7"/>
        <v>5.928867605068512</v>
      </c>
      <c r="N25" s="115">
        <f t="shared" si="8"/>
        <v>5.727378790768381</v>
      </c>
      <c r="O25" s="115">
        <f t="shared" si="9"/>
        <v>5.332096089466374</v>
      </c>
    </row>
    <row r="26" spans="1:15" ht="25.5">
      <c r="A26" s="126" t="s">
        <v>95</v>
      </c>
      <c r="B26" s="127" t="s">
        <v>96</v>
      </c>
      <c r="C26" s="128">
        <v>6002680.47</v>
      </c>
      <c r="D26" s="128">
        <v>9712058.13</v>
      </c>
      <c r="E26" s="128">
        <v>8704580.7</v>
      </c>
      <c r="F26" s="128">
        <v>10100715.73</v>
      </c>
      <c r="G26" s="128">
        <v>12157286.470000003</v>
      </c>
      <c r="H26" s="128">
        <v>11001226.889999999</v>
      </c>
      <c r="I26" s="129">
        <f aca="true" t="shared" si="12" ref="I26:J30">(F26-C26)*100/C26</f>
        <v>68.27008834604852</v>
      </c>
      <c r="J26" s="114">
        <f t="shared" si="12"/>
        <v>25.177241602856856</v>
      </c>
      <c r="K26" s="114">
        <f>(H26-E26)*100/E26</f>
        <v>26.384340258916776</v>
      </c>
      <c r="L26" s="115">
        <f t="shared" si="6"/>
        <v>1.6179535423447253</v>
      </c>
      <c r="M26" s="115">
        <f>G26/F26</f>
        <v>1.2036064369074173</v>
      </c>
      <c r="N26" s="115">
        <f t="shared" si="8"/>
        <v>1.4501156180981927</v>
      </c>
      <c r="O26" s="115">
        <f>H26/F26</f>
        <v>1.0891532030077238</v>
      </c>
    </row>
    <row r="27" spans="1:15" ht="12.75">
      <c r="A27" s="126" t="s">
        <v>4</v>
      </c>
      <c r="B27" s="127" t="s">
        <v>13</v>
      </c>
      <c r="C27" s="128">
        <v>8296133.49</v>
      </c>
      <c r="D27" s="128">
        <v>26165275.36</v>
      </c>
      <c r="E27" s="128">
        <v>23427899.88</v>
      </c>
      <c r="F27" s="128">
        <v>9394464.56</v>
      </c>
      <c r="G27" s="128">
        <v>29663664.78</v>
      </c>
      <c r="H27" s="128">
        <v>26713056.02</v>
      </c>
      <c r="I27" s="129">
        <f t="shared" si="12"/>
        <v>13.239071807654824</v>
      </c>
      <c r="J27" s="114">
        <f t="shared" si="12"/>
        <v>13.370352009931999</v>
      </c>
      <c r="K27" s="114">
        <f>(H27-E27)*100/E27</f>
        <v>14.022409848201898</v>
      </c>
      <c r="L27" s="115">
        <f t="shared" si="6"/>
        <v>3.153912047285536</v>
      </c>
      <c r="M27" s="115">
        <f>G27/F27</f>
        <v>3.157568437301125</v>
      </c>
      <c r="N27" s="115">
        <f t="shared" si="8"/>
        <v>2.823954063448899</v>
      </c>
      <c r="O27" s="115">
        <f>H27/F27</f>
        <v>2.843488934296432</v>
      </c>
    </row>
    <row r="28" spans="1:15" ht="12.75">
      <c r="A28" s="126" t="s">
        <v>5</v>
      </c>
      <c r="B28" s="127" t="s">
        <v>14</v>
      </c>
      <c r="C28" s="128">
        <v>79308762.8</v>
      </c>
      <c r="D28" s="128">
        <v>64947260.73</v>
      </c>
      <c r="E28" s="128">
        <v>58266949.37</v>
      </c>
      <c r="F28" s="128">
        <v>98947972.95</v>
      </c>
      <c r="G28" s="128">
        <v>89791327.66</v>
      </c>
      <c r="H28" s="128">
        <v>80810176.17</v>
      </c>
      <c r="I28" s="129">
        <f t="shared" si="12"/>
        <v>24.762976317668652</v>
      </c>
      <c r="J28" s="114">
        <f t="shared" si="12"/>
        <v>38.25267863610481</v>
      </c>
      <c r="K28" s="114">
        <f>(H28-E28)*100/E28</f>
        <v>38.68956079517503</v>
      </c>
      <c r="L28" s="115">
        <f t="shared" si="6"/>
        <v>0.8189165791651966</v>
      </c>
      <c r="M28" s="115">
        <f>G28/F28</f>
        <v>0.9074600012814107</v>
      </c>
      <c r="N28" s="115">
        <f t="shared" si="8"/>
        <v>0.7346848861699807</v>
      </c>
      <c r="O28" s="115">
        <f>H28/F28</f>
        <v>0.8166935992800447</v>
      </c>
    </row>
    <row r="29" spans="1:15" ht="12.75">
      <c r="A29" s="126" t="s">
        <v>830</v>
      </c>
      <c r="B29" s="127"/>
      <c r="C29" s="128"/>
      <c r="D29" s="128"/>
      <c r="E29" s="128"/>
      <c r="F29" s="128">
        <v>12900</v>
      </c>
      <c r="G29" s="128">
        <v>12405.68</v>
      </c>
      <c r="H29" s="128">
        <v>11203.77</v>
      </c>
      <c r="I29" s="129"/>
      <c r="J29" s="114"/>
      <c r="K29" s="114"/>
      <c r="L29" s="115"/>
      <c r="M29" s="115">
        <f>G29/F29</f>
        <v>0.9616806201550387</v>
      </c>
      <c r="N29" s="115"/>
      <c r="O29" s="115">
        <f>H29/F29</f>
        <v>0.8685093023255814</v>
      </c>
    </row>
    <row r="30" spans="1:15" ht="12.75">
      <c r="A30" s="126" t="s">
        <v>6</v>
      </c>
      <c r="B30" s="127" t="s">
        <v>15</v>
      </c>
      <c r="C30" s="128">
        <v>922246.57</v>
      </c>
      <c r="D30" s="128">
        <v>4220096.4</v>
      </c>
      <c r="E30" s="128">
        <v>3794926.57</v>
      </c>
      <c r="F30" s="128">
        <v>1537343.26</v>
      </c>
      <c r="G30" s="128">
        <v>6584963.57</v>
      </c>
      <c r="H30" s="128">
        <v>5974879.6</v>
      </c>
      <c r="I30" s="129">
        <f t="shared" si="12"/>
        <v>66.69547060500318</v>
      </c>
      <c r="J30" s="114">
        <f t="shared" si="12"/>
        <v>56.03822628317211</v>
      </c>
      <c r="K30" s="114">
        <f>(H30-E30)*100/E30</f>
        <v>57.443879078798616</v>
      </c>
      <c r="L30" s="115">
        <f>D30/C30</f>
        <v>4.5758873356395355</v>
      </c>
      <c r="M30" s="115">
        <f>G30/F30</f>
        <v>4.283339798816304</v>
      </c>
      <c r="N30" s="115">
        <f>E30/C30</f>
        <v>4.1148719804943275</v>
      </c>
      <c r="O30" s="115">
        <f>H30/F30</f>
        <v>3.886496760651879</v>
      </c>
    </row>
    <row r="31" spans="1:15" ht="12.75">
      <c r="A31" s="126" t="s">
        <v>831</v>
      </c>
      <c r="B31" s="127"/>
      <c r="C31" s="128">
        <v>1514.3</v>
      </c>
      <c r="D31" s="128">
        <v>2725.99</v>
      </c>
      <c r="E31" s="128">
        <v>2447.58</v>
      </c>
      <c r="F31" s="128"/>
      <c r="G31" s="128"/>
      <c r="H31" s="128"/>
      <c r="I31" s="129">
        <f aca="true" t="shared" si="13" ref="I31:J33">(F31-C31)*100/C31</f>
        <v>-100</v>
      </c>
      <c r="J31" s="114">
        <f t="shared" si="13"/>
        <v>-100.00000000000001</v>
      </c>
      <c r="K31" s="114">
        <f>(H31-E31)*100/E31</f>
        <v>-100</v>
      </c>
      <c r="L31" s="115">
        <f>D31/C31</f>
        <v>1.8001650927821435</v>
      </c>
      <c r="M31" s="115"/>
      <c r="N31" s="115">
        <f>E31/C31</f>
        <v>1.6163111668757841</v>
      </c>
      <c r="O31" s="115"/>
    </row>
    <row r="32" spans="1:15" ht="12.75">
      <c r="A32" s="126"/>
      <c r="B32" s="127"/>
      <c r="C32" s="134">
        <f aca="true" t="shared" si="14" ref="C32:H32">SUM(C26:C31)</f>
        <v>94531337.62999998</v>
      </c>
      <c r="D32" s="134">
        <f t="shared" si="14"/>
        <v>105047416.61</v>
      </c>
      <c r="E32" s="134">
        <f t="shared" si="14"/>
        <v>94196804.09999998</v>
      </c>
      <c r="F32" s="134">
        <f t="shared" si="14"/>
        <v>119993396.50000001</v>
      </c>
      <c r="G32" s="134">
        <f t="shared" si="14"/>
        <v>138209648.16</v>
      </c>
      <c r="H32" s="134">
        <f t="shared" si="14"/>
        <v>124510542.44999999</v>
      </c>
      <c r="I32" s="129">
        <f t="shared" si="13"/>
        <v>26.935045571511647</v>
      </c>
      <c r="J32" s="114">
        <f t="shared" si="13"/>
        <v>31.56882160474103</v>
      </c>
      <c r="K32" s="130">
        <f>(H32-E32)*100/E32</f>
        <v>32.18128113754128</v>
      </c>
      <c r="L32" s="115">
        <f>D32/C32</f>
        <v>1.1112443687315674</v>
      </c>
      <c r="M32" s="115">
        <f>G32/F32</f>
        <v>1.1518104511692857</v>
      </c>
      <c r="N32" s="115">
        <f>E32/C32</f>
        <v>0.9964611361862943</v>
      </c>
      <c r="O32" s="115">
        <f>H32/F32</f>
        <v>1.0376449544871411</v>
      </c>
    </row>
    <row r="33" spans="1:15" ht="15" customHeight="1">
      <c r="A33" s="126" t="s">
        <v>9</v>
      </c>
      <c r="B33" s="127" t="s">
        <v>75</v>
      </c>
      <c r="C33" s="128">
        <v>2133073.36</v>
      </c>
      <c r="D33" s="128">
        <v>3181528.52</v>
      </c>
      <c r="E33" s="128">
        <v>2848118.81</v>
      </c>
      <c r="F33" s="128">
        <v>3286577.45</v>
      </c>
      <c r="G33" s="128">
        <v>4267891.62</v>
      </c>
      <c r="H33" s="128">
        <v>3838223.96</v>
      </c>
      <c r="I33" s="129">
        <f t="shared" si="13"/>
        <v>54.07709418864058</v>
      </c>
      <c r="J33" s="114">
        <f t="shared" si="13"/>
        <v>34.145948815822656</v>
      </c>
      <c r="K33" s="130">
        <f>(H33-E33)*100/E33</f>
        <v>34.76347779185517</v>
      </c>
      <c r="L33" s="115">
        <f>D33/C33</f>
        <v>1.4915232545026018</v>
      </c>
      <c r="M33" s="115">
        <f>G33/F33</f>
        <v>1.2985823961032776</v>
      </c>
      <c r="N33" s="115">
        <f>E33/C33</f>
        <v>1.3352184052404088</v>
      </c>
      <c r="O33" s="115">
        <f>H33/F33</f>
        <v>1.167848321967888</v>
      </c>
    </row>
    <row r="34" spans="1:15" ht="15" customHeight="1">
      <c r="A34" s="126" t="s">
        <v>72</v>
      </c>
      <c r="B34" s="127" t="s">
        <v>73</v>
      </c>
      <c r="C34" s="128">
        <v>834282.92</v>
      </c>
      <c r="D34" s="128">
        <v>1826915.17</v>
      </c>
      <c r="E34" s="128">
        <v>1638981.93</v>
      </c>
      <c r="F34" s="128">
        <v>1621269.77</v>
      </c>
      <c r="G34" s="128">
        <v>3545988.56</v>
      </c>
      <c r="H34" s="128">
        <v>3175688.24</v>
      </c>
      <c r="I34" s="129">
        <f aca="true" t="shared" si="15" ref="I34:K36">(F34-C34)*100/C34</f>
        <v>94.33093152620216</v>
      </c>
      <c r="J34" s="114">
        <f t="shared" si="15"/>
        <v>94.09705596784771</v>
      </c>
      <c r="K34" s="114">
        <f t="shared" si="15"/>
        <v>93.75980795590591</v>
      </c>
      <c r="L34" s="115">
        <f>D34/C34</f>
        <v>2.1898029148193516</v>
      </c>
      <c r="M34" s="115">
        <f>G34/F34</f>
        <v>2.1871675063675555</v>
      </c>
      <c r="N34" s="115">
        <f>E34/C34</f>
        <v>1.964539715136443</v>
      </c>
      <c r="O34" s="115">
        <f>H34/F34</f>
        <v>1.9587660849310724</v>
      </c>
    </row>
    <row r="35" spans="1:15" ht="15" customHeight="1">
      <c r="A35" s="126" t="s">
        <v>795</v>
      </c>
      <c r="B35" s="127"/>
      <c r="C35" s="128"/>
      <c r="D35" s="128"/>
      <c r="E35" s="128"/>
      <c r="F35" s="128">
        <v>62.8</v>
      </c>
      <c r="G35" s="128">
        <v>533.68</v>
      </c>
      <c r="H35" s="128">
        <v>496.76</v>
      </c>
      <c r="I35" s="129"/>
      <c r="J35" s="114"/>
      <c r="K35" s="114"/>
      <c r="L35" s="115"/>
      <c r="M35" s="115"/>
      <c r="N35" s="115"/>
      <c r="O35" s="115"/>
    </row>
    <row r="36" spans="1:15" ht="15" customHeight="1">
      <c r="A36" s="126" t="s">
        <v>71</v>
      </c>
      <c r="B36" s="127" t="s">
        <v>17</v>
      </c>
      <c r="C36" s="128">
        <v>407766.06</v>
      </c>
      <c r="D36" s="128">
        <v>3497783.54</v>
      </c>
      <c r="E36" s="128">
        <v>3129113.24</v>
      </c>
      <c r="F36" s="128">
        <v>227636.66</v>
      </c>
      <c r="G36" s="128">
        <v>1966527.03</v>
      </c>
      <c r="H36" s="128">
        <v>1785805.46</v>
      </c>
      <c r="I36" s="129">
        <f t="shared" si="15"/>
        <v>-44.174691733784805</v>
      </c>
      <c r="J36" s="114">
        <f t="shared" si="15"/>
        <v>-43.777909424320754</v>
      </c>
      <c r="K36" s="114">
        <f t="shared" si="15"/>
        <v>-42.929343777919655</v>
      </c>
      <c r="L36" s="115">
        <f>D36/C36</f>
        <v>8.577917298953228</v>
      </c>
      <c r="M36" s="115">
        <f>G36/F36</f>
        <v>8.638885450173095</v>
      </c>
      <c r="N36" s="115">
        <f>E36/C36</f>
        <v>7.673795214834703</v>
      </c>
      <c r="O36" s="115">
        <f>H36/F36</f>
        <v>7.84498182322654</v>
      </c>
    </row>
    <row r="37" spans="1:15" ht="15" customHeight="1">
      <c r="A37" s="126" t="s">
        <v>37</v>
      </c>
      <c r="B37" s="127" t="s">
        <v>38</v>
      </c>
      <c r="C37" s="128"/>
      <c r="D37" s="128"/>
      <c r="E37" s="128"/>
      <c r="F37" s="128">
        <v>7</v>
      </c>
      <c r="G37" s="128">
        <v>48.61</v>
      </c>
      <c r="H37" s="128">
        <v>46.26</v>
      </c>
      <c r="I37" s="129"/>
      <c r="J37" s="114"/>
      <c r="K37" s="114"/>
      <c r="L37" s="115"/>
      <c r="M37" s="115">
        <f>G37/F37</f>
        <v>6.944285714285714</v>
      </c>
      <c r="N37" s="115"/>
      <c r="O37" s="115">
        <f>H37/F37</f>
        <v>6.6085714285714285</v>
      </c>
    </row>
    <row r="38" spans="1:15" ht="12.75">
      <c r="A38" s="126"/>
      <c r="B38" s="127"/>
      <c r="C38" s="134">
        <f aca="true" t="shared" si="16" ref="C38:H38">SUM(C33:C37)</f>
        <v>3375122.34</v>
      </c>
      <c r="D38" s="134">
        <f t="shared" si="16"/>
        <v>8506227.23</v>
      </c>
      <c r="E38" s="134">
        <f t="shared" si="16"/>
        <v>7616213.98</v>
      </c>
      <c r="F38" s="134">
        <f t="shared" si="16"/>
        <v>5135553.680000001</v>
      </c>
      <c r="G38" s="134">
        <f t="shared" si="16"/>
        <v>9780989.499999998</v>
      </c>
      <c r="H38" s="134">
        <f t="shared" si="16"/>
        <v>8800260.68</v>
      </c>
      <c r="I38" s="129">
        <f>(F38-C38)*100/C38</f>
        <v>52.159037885423764</v>
      </c>
      <c r="J38" s="114">
        <f>(G38-D38)*100/D38</f>
        <v>14.98622403953812</v>
      </c>
      <c r="K38" s="114">
        <f>(H38-E38)*100/E38</f>
        <v>15.54639487689393</v>
      </c>
      <c r="L38" s="115">
        <f>D38/C38</f>
        <v>2.520272266634341</v>
      </c>
      <c r="M38" s="115">
        <f>G38/F38</f>
        <v>1.9045637743192663</v>
      </c>
      <c r="N38" s="115">
        <f>E38/C38</f>
        <v>2.2565741957667824</v>
      </c>
      <c r="O38" s="115">
        <f>H38/F38</f>
        <v>1.7135953060469225</v>
      </c>
    </row>
    <row r="39" spans="3:8" ht="12.75">
      <c r="C39" s="143" t="s">
        <v>123</v>
      </c>
      <c r="D39" s="143" t="s">
        <v>123</v>
      </c>
      <c r="E39" s="143"/>
      <c r="F39" s="143" t="s">
        <v>123</v>
      </c>
      <c r="G39" s="143" t="s">
        <v>123</v>
      </c>
      <c r="H39" s="143"/>
    </row>
    <row r="40" spans="2:14" ht="12.75">
      <c r="B40" s="144" t="s">
        <v>114</v>
      </c>
      <c r="C40" s="145" t="s">
        <v>687</v>
      </c>
      <c r="D40" s="145" t="s">
        <v>688</v>
      </c>
      <c r="E40" s="145" t="s">
        <v>736</v>
      </c>
      <c r="F40" s="145" t="s">
        <v>737</v>
      </c>
      <c r="G40" s="145" t="s">
        <v>689</v>
      </c>
      <c r="H40" s="145" t="s">
        <v>690</v>
      </c>
      <c r="I40" s="145" t="s">
        <v>738</v>
      </c>
      <c r="J40" s="145" t="s">
        <v>739</v>
      </c>
      <c r="K40" s="145" t="s">
        <v>654</v>
      </c>
      <c r="L40" s="145" t="s">
        <v>657</v>
      </c>
      <c r="M40" s="146"/>
      <c r="N40" s="118"/>
    </row>
    <row r="41" spans="2:14" ht="12.75">
      <c r="B41" s="147" t="s">
        <v>115</v>
      </c>
      <c r="C41" s="148">
        <f>D7+D36+D37</f>
        <v>428084393.65000004</v>
      </c>
      <c r="D41" s="148">
        <f>E7+E36+E37</f>
        <v>383545877.53000003</v>
      </c>
      <c r="E41" s="148">
        <f>G7+G36+G37</f>
        <v>452785383.36</v>
      </c>
      <c r="F41" s="148">
        <f>H7+H36+H37</f>
        <v>407227389.94</v>
      </c>
      <c r="G41" s="149">
        <f aca="true" t="shared" si="17" ref="G41:J47">C41*100/C$47</f>
        <v>73.52135937529755</v>
      </c>
      <c r="H41" s="149">
        <f t="shared" si="17"/>
        <v>73.50824841697454</v>
      </c>
      <c r="I41" s="149">
        <f t="shared" si="17"/>
        <v>66.73332772266855</v>
      </c>
      <c r="J41" s="149">
        <f t="shared" si="17"/>
        <v>66.81222603355496</v>
      </c>
      <c r="K41" s="114">
        <f aca="true" t="shared" si="18" ref="K41:L47">(E41-C41)*100/C41</f>
        <v>5.770121517252835</v>
      </c>
      <c r="L41" s="114">
        <f t="shared" si="18"/>
        <v>6.174362389841527</v>
      </c>
      <c r="M41" s="148"/>
      <c r="N41" s="118"/>
    </row>
    <row r="42" spans="2:14" ht="12.75">
      <c r="B42" s="147" t="s">
        <v>351</v>
      </c>
      <c r="C42" s="148">
        <f>D28</f>
        <v>64947260.73</v>
      </c>
      <c r="D42" s="148">
        <f>E28</f>
        <v>58266949.37</v>
      </c>
      <c r="E42" s="148">
        <f>G28</f>
        <v>89791327.66</v>
      </c>
      <c r="F42" s="148">
        <f>H28</f>
        <v>80810176.17</v>
      </c>
      <c r="G42" s="149">
        <f t="shared" si="17"/>
        <v>11.154368081158102</v>
      </c>
      <c r="H42" s="149">
        <f t="shared" si="17"/>
        <v>11.167116216636234</v>
      </c>
      <c r="I42" s="149">
        <f t="shared" si="17"/>
        <v>13.233806380680187</v>
      </c>
      <c r="J42" s="149">
        <f t="shared" si="17"/>
        <v>13.258213689597179</v>
      </c>
      <c r="K42" s="114">
        <f t="shared" si="18"/>
        <v>38.25267863610481</v>
      </c>
      <c r="L42" s="114">
        <f t="shared" si="18"/>
        <v>38.68956079517503</v>
      </c>
      <c r="M42" s="148"/>
      <c r="N42" s="118"/>
    </row>
    <row r="43" spans="2:14" ht="12.75">
      <c r="B43" s="147" t="s">
        <v>350</v>
      </c>
      <c r="C43" s="148">
        <f>D15</f>
        <v>41583175.92</v>
      </c>
      <c r="D43" s="148">
        <f>E15</f>
        <v>37269175.3</v>
      </c>
      <c r="E43" s="148">
        <f>G15</f>
        <v>72999206.91</v>
      </c>
      <c r="F43" s="148">
        <f>H15</f>
        <v>64811913.01</v>
      </c>
      <c r="G43" s="149">
        <f t="shared" si="17"/>
        <v>7.141703052319482</v>
      </c>
      <c r="H43" s="149">
        <f t="shared" si="17"/>
        <v>7.14280078798106</v>
      </c>
      <c r="I43" s="149">
        <f t="shared" si="17"/>
        <v>10.75891620456023</v>
      </c>
      <c r="J43" s="149">
        <f t="shared" si="17"/>
        <v>10.633440403724386</v>
      </c>
      <c r="K43" s="114">
        <f t="shared" si="18"/>
        <v>75.54985951635797</v>
      </c>
      <c r="L43" s="114">
        <f t="shared" si="18"/>
        <v>73.90219259828913</v>
      </c>
      <c r="M43" s="148"/>
      <c r="N43" s="118"/>
    </row>
    <row r="44" spans="2:14" ht="12.75">
      <c r="B44" s="147" t="s">
        <v>116</v>
      </c>
      <c r="C44" s="148">
        <f>D26+D27</f>
        <v>35877333.49</v>
      </c>
      <c r="D44" s="148">
        <f>E26+E27</f>
        <v>32132480.58</v>
      </c>
      <c r="E44" s="148">
        <f>G26+G27</f>
        <v>41820951.25</v>
      </c>
      <c r="F44" s="148">
        <f>H26+H27</f>
        <v>37714282.91</v>
      </c>
      <c r="G44" s="149">
        <f t="shared" si="17"/>
        <v>6.161753075031046</v>
      </c>
      <c r="H44" s="149">
        <f t="shared" si="17"/>
        <v>6.158330732008715</v>
      </c>
      <c r="I44" s="149">
        <f t="shared" si="17"/>
        <v>6.163739705398238</v>
      </c>
      <c r="J44" s="149">
        <f t="shared" si="17"/>
        <v>6.187636825822588</v>
      </c>
      <c r="K44" s="114">
        <f t="shared" si="18"/>
        <v>16.56649806947511</v>
      </c>
      <c r="L44" s="114">
        <f t="shared" si="18"/>
        <v>17.371215135734776</v>
      </c>
      <c r="M44" s="148"/>
      <c r="N44" s="118"/>
    </row>
    <row r="45" spans="2:14" ht="12.75">
      <c r="B45" s="147" t="s">
        <v>117</v>
      </c>
      <c r="C45" s="148">
        <f>D30</f>
        <v>4220096.4</v>
      </c>
      <c r="D45" s="148">
        <f>E30</f>
        <v>3794926.57</v>
      </c>
      <c r="E45" s="148">
        <f>G30</f>
        <v>6584963.57</v>
      </c>
      <c r="F45" s="148">
        <f>H30</f>
        <v>5974879.6</v>
      </c>
      <c r="G45" s="149">
        <f t="shared" si="17"/>
        <v>0.7247805073605946</v>
      </c>
      <c r="H45" s="149">
        <f t="shared" si="17"/>
        <v>0.727314309381197</v>
      </c>
      <c r="I45" s="149">
        <f t="shared" si="17"/>
        <v>0.9705183694263753</v>
      </c>
      <c r="J45" s="149">
        <f t="shared" si="17"/>
        <v>0.9802754338731807</v>
      </c>
      <c r="K45" s="114">
        <f t="shared" si="18"/>
        <v>56.03822628317211</v>
      </c>
      <c r="L45" s="114">
        <f t="shared" si="18"/>
        <v>57.443879078798616</v>
      </c>
      <c r="M45" s="148"/>
      <c r="N45" s="118"/>
    </row>
    <row r="46" spans="2:14" ht="12.75">
      <c r="B46" s="147" t="s">
        <v>118</v>
      </c>
      <c r="C46" s="148">
        <f>C47-SUM(C41:C45)</f>
        <v>7546279.75999999</v>
      </c>
      <c r="D46" s="148">
        <f>D47-SUM(D41:D45)</f>
        <v>6763161.469999969</v>
      </c>
      <c r="E46" s="148">
        <f>E47-SUM(E41:E45)</f>
        <v>14517799.75999999</v>
      </c>
      <c r="F46" s="148">
        <f>F47-SUM(F41:F45)</f>
        <v>12971644.310000062</v>
      </c>
      <c r="G46" s="149">
        <f t="shared" si="17"/>
        <v>1.296035908833215</v>
      </c>
      <c r="H46" s="149">
        <f t="shared" si="17"/>
        <v>1.2961895370182481</v>
      </c>
      <c r="I46" s="149">
        <f t="shared" si="17"/>
        <v>2.139691617266428</v>
      </c>
      <c r="J46" s="149">
        <f t="shared" si="17"/>
        <v>2.128207613427706</v>
      </c>
      <c r="K46" s="114">
        <f t="shared" si="18"/>
        <v>92.38353495656791</v>
      </c>
      <c r="L46" s="114">
        <f t="shared" si="18"/>
        <v>91.79853042899657</v>
      </c>
      <c r="M46" s="148"/>
      <c r="N46" s="118"/>
    </row>
    <row r="47" spans="2:14" ht="12.75">
      <c r="B47" s="147" t="s">
        <v>120</v>
      </c>
      <c r="C47" s="148">
        <f>D13</f>
        <v>582258539.95</v>
      </c>
      <c r="D47" s="148">
        <f>E13</f>
        <v>521772570.82</v>
      </c>
      <c r="E47" s="148">
        <f>G13</f>
        <v>678499632.51</v>
      </c>
      <c r="F47" s="148">
        <f>H13</f>
        <v>609510285.94</v>
      </c>
      <c r="G47" s="149">
        <f t="shared" si="17"/>
        <v>100</v>
      </c>
      <c r="H47" s="149">
        <f t="shared" si="17"/>
        <v>100</v>
      </c>
      <c r="I47" s="149">
        <f t="shared" si="17"/>
        <v>100</v>
      </c>
      <c r="J47" s="149">
        <f t="shared" si="17"/>
        <v>100</v>
      </c>
      <c r="K47" s="114">
        <f t="shared" si="18"/>
        <v>16.5289276080458</v>
      </c>
      <c r="L47" s="114">
        <f t="shared" si="18"/>
        <v>16.815317635826364</v>
      </c>
      <c r="M47" s="148"/>
      <c r="N47" s="118"/>
    </row>
  </sheetData>
  <sheetProtection/>
  <mergeCells count="4">
    <mergeCell ref="A1:J1"/>
    <mergeCell ref="A2:J2"/>
    <mergeCell ref="C3:D3"/>
    <mergeCell ref="F3:G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5" sqref="B5:E11"/>
    </sheetView>
  </sheetViews>
  <sheetFormatPr defaultColWidth="9.140625" defaultRowHeight="12.75"/>
  <cols>
    <col min="2" max="2" width="10.140625" style="11" bestFit="1" customWidth="1"/>
    <col min="3" max="3" width="13.8515625" style="11" bestFit="1" customWidth="1"/>
    <col min="4" max="4" width="10.140625" style="11" bestFit="1" customWidth="1"/>
    <col min="5" max="5" width="13.8515625" style="11" bestFit="1" customWidth="1"/>
  </cols>
  <sheetData>
    <row r="1" spans="1:5" ht="13.5" customHeight="1" thickTop="1">
      <c r="A1" s="182" t="s">
        <v>259</v>
      </c>
      <c r="B1" s="183"/>
      <c r="C1" s="183"/>
      <c r="D1" s="183"/>
      <c r="E1" s="184"/>
    </row>
    <row r="2" spans="1:5" ht="15" customHeight="1">
      <c r="A2" s="177" t="s">
        <v>598</v>
      </c>
      <c r="B2" s="178"/>
      <c r="C2" s="178"/>
      <c r="D2" s="178"/>
      <c r="E2" s="179"/>
    </row>
    <row r="3" spans="1:5" ht="13.5" thickBot="1">
      <c r="A3" s="185" t="s">
        <v>123</v>
      </c>
      <c r="B3" s="186"/>
      <c r="C3" s="186"/>
      <c r="D3" s="186"/>
      <c r="E3" s="187"/>
    </row>
    <row r="4" spans="1:5" ht="52.5" thickBot="1" thickTop="1">
      <c r="A4" s="12" t="s">
        <v>260</v>
      </c>
      <c r="B4" s="13" t="s">
        <v>261</v>
      </c>
      <c r="C4" s="13" t="s">
        <v>262</v>
      </c>
      <c r="D4" s="13" t="s">
        <v>263</v>
      </c>
      <c r="E4" s="13" t="s">
        <v>128</v>
      </c>
    </row>
    <row r="5" spans="1:5" ht="13.5" thickTop="1">
      <c r="A5" s="14" t="s">
        <v>22</v>
      </c>
      <c r="B5" s="15">
        <v>1240</v>
      </c>
      <c r="C5" s="16">
        <v>65215.85</v>
      </c>
      <c r="D5" s="15">
        <v>3498</v>
      </c>
      <c r="E5" s="17">
        <v>121363.15</v>
      </c>
    </row>
    <row r="6" spans="1:5" ht="12.75">
      <c r="A6" s="18" t="s">
        <v>10</v>
      </c>
      <c r="B6" s="19">
        <v>19124596.07</v>
      </c>
      <c r="C6" s="20">
        <v>25042886.78</v>
      </c>
      <c r="D6" s="19">
        <v>22622090.64</v>
      </c>
      <c r="E6" s="21">
        <v>27586086.23</v>
      </c>
    </row>
    <row r="7" spans="1:5" ht="12.75">
      <c r="A7" s="14" t="s">
        <v>18</v>
      </c>
      <c r="B7" s="15">
        <v>12611122.94</v>
      </c>
      <c r="C7" s="16">
        <v>95073805.51</v>
      </c>
      <c r="D7" s="15">
        <v>14538873.5</v>
      </c>
      <c r="E7" s="17">
        <v>107392887.74</v>
      </c>
    </row>
    <row r="8" spans="1:5" ht="12.75">
      <c r="A8" s="18" t="s">
        <v>3</v>
      </c>
      <c r="B8" s="19">
        <v>34223940.7</v>
      </c>
      <c r="C8" s="20">
        <v>45300351.21</v>
      </c>
      <c r="D8" s="19">
        <v>41256253.576</v>
      </c>
      <c r="E8" s="21">
        <v>68767748.26</v>
      </c>
    </row>
    <row r="9" spans="1:5" ht="12.75">
      <c r="A9" s="14" t="s">
        <v>7</v>
      </c>
      <c r="B9" s="15">
        <v>69934.81</v>
      </c>
      <c r="C9" s="16">
        <v>523993.66</v>
      </c>
      <c r="D9" s="15">
        <v>80718.55</v>
      </c>
      <c r="E9" s="17">
        <v>492070.45</v>
      </c>
    </row>
    <row r="10" spans="1:5" ht="12.75">
      <c r="A10" s="18" t="s">
        <v>19</v>
      </c>
      <c r="B10" s="19">
        <v>111720</v>
      </c>
      <c r="C10" s="20">
        <v>75411</v>
      </c>
      <c r="D10" s="19">
        <v>85363.47</v>
      </c>
      <c r="E10" s="21">
        <v>78916.6</v>
      </c>
    </row>
    <row r="11" spans="1:5" ht="12.75">
      <c r="A11" s="14" t="s">
        <v>8</v>
      </c>
      <c r="B11" s="15">
        <v>1432614.75</v>
      </c>
      <c r="C11" s="16">
        <v>3308276.14</v>
      </c>
      <c r="D11" s="15">
        <v>3558852.83</v>
      </c>
      <c r="E11" s="17">
        <v>6452297.99</v>
      </c>
    </row>
    <row r="12" spans="1:5" ht="13.5" thickBot="1">
      <c r="A12" s="22" t="s">
        <v>162</v>
      </c>
      <c r="B12" s="23">
        <v>67575169.27</v>
      </c>
      <c r="C12" s="24">
        <v>169389940.15</v>
      </c>
      <c r="D12" s="23">
        <v>82145650.566</v>
      </c>
      <c r="E12" s="25">
        <v>210891370.42</v>
      </c>
    </row>
    <row r="13" ht="13.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593"/>
  <sheetViews>
    <sheetView view="pageBreakPreview" zoomScale="93" zoomScaleSheetLayoutView="93" workbookViewId="0" topLeftCell="C574">
      <selection activeCell="J596" sqref="J596"/>
    </sheetView>
  </sheetViews>
  <sheetFormatPr defaultColWidth="9.140625" defaultRowHeight="12.75"/>
  <cols>
    <col min="1" max="1" width="17.28125" style="82" bestFit="1" customWidth="1"/>
    <col min="2" max="2" width="65.140625" style="82" customWidth="1"/>
    <col min="3" max="3" width="18.7109375" style="82" customWidth="1"/>
    <col min="4" max="4" width="11.28125" style="83" bestFit="1" customWidth="1"/>
    <col min="5" max="6" width="13.421875" style="83" bestFit="1" customWidth="1"/>
    <col min="7" max="7" width="11.28125" style="83" bestFit="1" customWidth="1"/>
    <col min="8" max="9" width="13.421875" style="83" bestFit="1" customWidth="1"/>
    <col min="10" max="10" width="9.28125" style="74" customWidth="1"/>
    <col min="11" max="12" width="11.7109375" style="74" bestFit="1" customWidth="1"/>
    <col min="13" max="15" width="8.57421875" style="74" customWidth="1"/>
    <col min="16" max="16" width="8.00390625" style="74" customWidth="1"/>
    <col min="17" max="16384" width="9.140625" style="82" customWidth="1"/>
  </cols>
  <sheetData>
    <row r="1" spans="1:9" ht="12.75" customHeight="1">
      <c r="A1" s="158" t="s">
        <v>718</v>
      </c>
      <c r="B1" s="158"/>
      <c r="C1" s="158"/>
      <c r="D1" s="159"/>
      <c r="E1" s="159"/>
      <c r="F1" s="159"/>
      <c r="G1" s="159"/>
      <c r="H1" s="159"/>
      <c r="I1" s="106"/>
    </row>
    <row r="2" spans="1:9" ht="12.75" customHeight="1">
      <c r="A2" s="160" t="s">
        <v>859</v>
      </c>
      <c r="B2" s="161"/>
      <c r="C2" s="161"/>
      <c r="D2" s="161"/>
      <c r="E2" s="161"/>
      <c r="F2" s="161"/>
      <c r="G2" s="161"/>
      <c r="H2" s="161"/>
      <c r="I2" s="107"/>
    </row>
    <row r="3" spans="1:9" ht="12.75" customHeight="1">
      <c r="A3" s="162" t="s">
        <v>629</v>
      </c>
      <c r="B3" s="162"/>
      <c r="C3" s="162"/>
      <c r="D3" s="162"/>
      <c r="E3" s="162"/>
      <c r="F3" s="162"/>
      <c r="G3" s="162"/>
      <c r="H3" s="162"/>
      <c r="I3" s="109"/>
    </row>
    <row r="4" spans="1:16" ht="31.5">
      <c r="A4" s="108" t="s">
        <v>125</v>
      </c>
      <c r="B4" s="108" t="s">
        <v>126</v>
      </c>
      <c r="C4" s="108" t="s">
        <v>127</v>
      </c>
      <c r="D4" s="46" t="s">
        <v>683</v>
      </c>
      <c r="E4" s="46" t="s">
        <v>684</v>
      </c>
      <c r="F4" s="46" t="s">
        <v>717</v>
      </c>
      <c r="G4" s="46" t="s">
        <v>740</v>
      </c>
      <c r="H4" s="46" t="s">
        <v>741</v>
      </c>
      <c r="I4" s="46" t="s">
        <v>742</v>
      </c>
      <c r="J4" s="80" t="s">
        <v>78</v>
      </c>
      <c r="K4" s="81" t="s">
        <v>79</v>
      </c>
      <c r="L4" s="81" t="s">
        <v>656</v>
      </c>
      <c r="M4" s="81" t="s">
        <v>685</v>
      </c>
      <c r="N4" s="81" t="s">
        <v>743</v>
      </c>
      <c r="O4" s="81" t="s">
        <v>686</v>
      </c>
      <c r="P4" s="81" t="s">
        <v>744</v>
      </c>
    </row>
    <row r="5" spans="1:16" ht="11.25" customHeight="1">
      <c r="A5" s="51" t="s">
        <v>602</v>
      </c>
      <c r="B5" s="51" t="s">
        <v>603</v>
      </c>
      <c r="C5" s="51" t="s">
        <v>41</v>
      </c>
      <c r="D5" s="52">
        <v>100</v>
      </c>
      <c r="E5" s="52">
        <v>11325.07</v>
      </c>
      <c r="F5" s="52">
        <v>10050</v>
      </c>
      <c r="G5" s="52">
        <v>261.5</v>
      </c>
      <c r="H5" s="52">
        <v>21745.03</v>
      </c>
      <c r="I5" s="52">
        <v>18510</v>
      </c>
      <c r="J5" s="74">
        <f>(G5-D5)*100/D5</f>
        <v>161.5</v>
      </c>
      <c r="K5" s="74">
        <f>(H5-E5)*100/E5</f>
        <v>92.0079081188902</v>
      </c>
      <c r="L5" s="74">
        <f>(I5-F5)*100/F5</f>
        <v>84.17910447761194</v>
      </c>
      <c r="M5" s="74">
        <f>E5/D5</f>
        <v>113.2507</v>
      </c>
      <c r="N5" s="74">
        <f>H5/G5</f>
        <v>83.15499043977054</v>
      </c>
      <c r="O5" s="74">
        <f>F5/D5</f>
        <v>100.5</v>
      </c>
      <c r="P5" s="74">
        <f>I5/G5</f>
        <v>70.78393881453155</v>
      </c>
    </row>
    <row r="6" spans="1:16" ht="11.25" customHeight="1">
      <c r="A6" s="51" t="s">
        <v>515</v>
      </c>
      <c r="B6" s="51" t="s">
        <v>516</v>
      </c>
      <c r="C6" s="51" t="s">
        <v>62</v>
      </c>
      <c r="D6" s="52"/>
      <c r="E6" s="52"/>
      <c r="F6" s="52"/>
      <c r="G6" s="52">
        <v>17.8</v>
      </c>
      <c r="H6" s="52">
        <v>25940</v>
      </c>
      <c r="I6" s="52">
        <v>23291.74</v>
      </c>
      <c r="N6" s="74">
        <f aca="true" t="shared" si="0" ref="N6:N69">H6/G6</f>
        <v>1457.3033707865168</v>
      </c>
      <c r="P6" s="74">
        <f aca="true" t="shared" si="1" ref="P6:P69">I6/G6</f>
        <v>1308.5247191011235</v>
      </c>
    </row>
    <row r="7" spans="1:16" ht="11.25" customHeight="1">
      <c r="A7" s="51" t="s">
        <v>515</v>
      </c>
      <c r="B7" s="51" t="s">
        <v>516</v>
      </c>
      <c r="C7" s="51" t="s">
        <v>850</v>
      </c>
      <c r="D7" s="52"/>
      <c r="E7" s="52"/>
      <c r="F7" s="52"/>
      <c r="G7" s="52">
        <v>264.9</v>
      </c>
      <c r="H7" s="52">
        <v>483000</v>
      </c>
      <c r="I7" s="52">
        <v>408831.9</v>
      </c>
      <c r="N7" s="74">
        <f t="shared" si="0"/>
        <v>1823.329558323896</v>
      </c>
      <c r="P7" s="74">
        <f t="shared" si="1"/>
        <v>1543.3442808607024</v>
      </c>
    </row>
    <row r="8" spans="1:16" ht="11.25" customHeight="1">
      <c r="A8" s="51" t="s">
        <v>515</v>
      </c>
      <c r="B8" s="51" t="s">
        <v>516</v>
      </c>
      <c r="C8" s="51" t="s">
        <v>151</v>
      </c>
      <c r="D8" s="52">
        <v>750</v>
      </c>
      <c r="E8" s="52">
        <v>141183.88</v>
      </c>
      <c r="F8" s="52">
        <v>125144.22</v>
      </c>
      <c r="G8" s="52">
        <v>250</v>
      </c>
      <c r="H8" s="52">
        <v>44518.28</v>
      </c>
      <c r="I8" s="52">
        <v>37948</v>
      </c>
      <c r="J8" s="74">
        <f>(G8-D8)*100/D8</f>
        <v>-66.66666666666667</v>
      </c>
      <c r="K8" s="74">
        <f>(H8-E8)*100/E8</f>
        <v>-68.46787324445255</v>
      </c>
      <c r="L8" s="74">
        <f>(I8-F8)*100/F8</f>
        <v>-69.67658594220332</v>
      </c>
      <c r="M8" s="74">
        <f aca="true" t="shared" si="2" ref="M8:M69">E8/D8</f>
        <v>188.24517333333333</v>
      </c>
      <c r="N8" s="74">
        <f t="shared" si="0"/>
        <v>178.07312</v>
      </c>
      <c r="O8" s="74">
        <f aca="true" t="shared" si="3" ref="O8:O69">F8/D8</f>
        <v>166.85896</v>
      </c>
      <c r="P8" s="74">
        <f t="shared" si="1"/>
        <v>151.792</v>
      </c>
    </row>
    <row r="9" spans="1:16" ht="11.25" customHeight="1">
      <c r="A9" s="51" t="s">
        <v>515</v>
      </c>
      <c r="B9" s="51" t="s">
        <v>516</v>
      </c>
      <c r="C9" s="51" t="s">
        <v>49</v>
      </c>
      <c r="D9" s="52"/>
      <c r="E9" s="52"/>
      <c r="F9" s="52"/>
      <c r="G9" s="52">
        <v>2</v>
      </c>
      <c r="H9" s="52">
        <v>2800</v>
      </c>
      <c r="I9" s="52">
        <v>2627</v>
      </c>
      <c r="N9" s="74">
        <f t="shared" si="0"/>
        <v>1400</v>
      </c>
      <c r="P9" s="74">
        <f t="shared" si="1"/>
        <v>1313.5</v>
      </c>
    </row>
    <row r="10" spans="1:16" ht="11.25" customHeight="1">
      <c r="A10" s="51" t="s">
        <v>515</v>
      </c>
      <c r="B10" s="51" t="s">
        <v>516</v>
      </c>
      <c r="C10" s="51" t="s">
        <v>604</v>
      </c>
      <c r="D10" s="52">
        <v>20325</v>
      </c>
      <c r="E10" s="52">
        <v>862541.04</v>
      </c>
      <c r="F10" s="52">
        <v>763856.62</v>
      </c>
      <c r="G10" s="52">
        <v>6425</v>
      </c>
      <c r="H10" s="52">
        <v>280993.3</v>
      </c>
      <c r="I10" s="52">
        <v>248528.45</v>
      </c>
      <c r="J10" s="74">
        <f>(G10-D10)*100/D10</f>
        <v>-68.38868388683886</v>
      </c>
      <c r="K10" s="74">
        <f>(H10-E10)*100/E10</f>
        <v>-67.42261678354458</v>
      </c>
      <c r="L10" s="74">
        <f>(I10-F10)*100/F10</f>
        <v>-67.46399212983191</v>
      </c>
      <c r="M10" s="74">
        <f t="shared" si="2"/>
        <v>42.437443542435425</v>
      </c>
      <c r="N10" s="74">
        <f t="shared" si="0"/>
        <v>43.73436575875486</v>
      </c>
      <c r="O10" s="74">
        <f t="shared" si="3"/>
        <v>37.58212152521525</v>
      </c>
      <c r="P10" s="74">
        <f t="shared" si="1"/>
        <v>38.681470817120626</v>
      </c>
    </row>
    <row r="11" spans="1:16" ht="11.25" customHeight="1">
      <c r="A11" s="51" t="s">
        <v>518</v>
      </c>
      <c r="B11" s="51" t="s">
        <v>519</v>
      </c>
      <c r="C11" s="51" t="s">
        <v>850</v>
      </c>
      <c r="D11" s="52"/>
      <c r="E11" s="52"/>
      <c r="F11" s="52"/>
      <c r="G11" s="52">
        <v>0.9</v>
      </c>
      <c r="H11" s="52">
        <v>1000</v>
      </c>
      <c r="I11" s="52">
        <v>873.56</v>
      </c>
      <c r="N11" s="74">
        <f t="shared" si="0"/>
        <v>1111.111111111111</v>
      </c>
      <c r="P11" s="74">
        <f t="shared" si="1"/>
        <v>970.6222222222221</v>
      </c>
    </row>
    <row r="12" spans="1:16" ht="11.25" customHeight="1">
      <c r="A12" s="51" t="s">
        <v>518</v>
      </c>
      <c r="B12" s="51" t="s">
        <v>519</v>
      </c>
      <c r="C12" s="51" t="s">
        <v>151</v>
      </c>
      <c r="D12" s="52">
        <v>655</v>
      </c>
      <c r="E12" s="52">
        <v>131687.5</v>
      </c>
      <c r="F12" s="52">
        <v>119138.32</v>
      </c>
      <c r="G12" s="52">
        <v>250</v>
      </c>
      <c r="H12" s="52">
        <v>53726.33</v>
      </c>
      <c r="I12" s="52">
        <v>47935</v>
      </c>
      <c r="J12" s="74">
        <f aca="true" t="shared" si="4" ref="J12:L14">(G12-D12)*100/D12</f>
        <v>-61.83206106870229</v>
      </c>
      <c r="K12" s="74">
        <f t="shared" si="4"/>
        <v>-59.201647840531564</v>
      </c>
      <c r="L12" s="74">
        <f t="shared" si="4"/>
        <v>-59.76525436987865</v>
      </c>
      <c r="M12" s="74">
        <f t="shared" si="2"/>
        <v>201.04961832061068</v>
      </c>
      <c r="N12" s="74">
        <f t="shared" si="0"/>
        <v>214.90532000000002</v>
      </c>
      <c r="O12" s="74">
        <f t="shared" si="3"/>
        <v>181.8905648854962</v>
      </c>
      <c r="P12" s="74">
        <f t="shared" si="1"/>
        <v>191.74</v>
      </c>
    </row>
    <row r="13" spans="1:16" ht="11.25" customHeight="1">
      <c r="A13" s="51" t="s">
        <v>518</v>
      </c>
      <c r="B13" s="51" t="s">
        <v>519</v>
      </c>
      <c r="C13" s="51" t="s">
        <v>48</v>
      </c>
      <c r="D13" s="52">
        <v>566</v>
      </c>
      <c r="E13" s="52">
        <v>70155.55</v>
      </c>
      <c r="F13" s="52">
        <v>62836.77</v>
      </c>
      <c r="G13" s="52">
        <v>198</v>
      </c>
      <c r="H13" s="52">
        <v>207100.46</v>
      </c>
      <c r="I13" s="52">
        <v>189012.78</v>
      </c>
      <c r="J13" s="74">
        <f t="shared" si="4"/>
        <v>-65.01766784452296</v>
      </c>
      <c r="K13" s="74">
        <f t="shared" si="4"/>
        <v>195.2018193856366</v>
      </c>
      <c r="L13" s="74">
        <f t="shared" si="4"/>
        <v>200.79964326619591</v>
      </c>
      <c r="M13" s="74">
        <f t="shared" si="2"/>
        <v>123.94973498233216</v>
      </c>
      <c r="N13" s="74">
        <f t="shared" si="0"/>
        <v>1045.9619191919192</v>
      </c>
      <c r="O13" s="74">
        <f t="shared" si="3"/>
        <v>111.01902826855122</v>
      </c>
      <c r="P13" s="74">
        <f t="shared" si="1"/>
        <v>954.61</v>
      </c>
    </row>
    <row r="14" spans="1:16" ht="11.25" customHeight="1">
      <c r="A14" s="51" t="s">
        <v>518</v>
      </c>
      <c r="B14" s="51" t="s">
        <v>519</v>
      </c>
      <c r="C14" s="51" t="s">
        <v>604</v>
      </c>
      <c r="D14" s="52">
        <v>50015</v>
      </c>
      <c r="E14" s="52">
        <v>3410284.82</v>
      </c>
      <c r="F14" s="52">
        <v>3036343.38</v>
      </c>
      <c r="G14" s="52">
        <v>41380</v>
      </c>
      <c r="H14" s="52">
        <v>2900577.41</v>
      </c>
      <c r="I14" s="52">
        <v>2611471.55</v>
      </c>
      <c r="J14" s="74">
        <f t="shared" si="4"/>
        <v>-17.26482055383385</v>
      </c>
      <c r="K14" s="74">
        <f t="shared" si="4"/>
        <v>-14.946182999459843</v>
      </c>
      <c r="L14" s="74">
        <f t="shared" si="4"/>
        <v>-13.992878170452515</v>
      </c>
      <c r="M14" s="74">
        <f t="shared" si="2"/>
        <v>68.18524082775167</v>
      </c>
      <c r="N14" s="74">
        <f t="shared" si="0"/>
        <v>70.09611913968101</v>
      </c>
      <c r="O14" s="74">
        <f t="shared" si="3"/>
        <v>60.70865500349895</v>
      </c>
      <c r="P14" s="74">
        <f t="shared" si="1"/>
        <v>63.10951063315611</v>
      </c>
    </row>
    <row r="15" spans="1:16" ht="11.25" customHeight="1">
      <c r="A15" s="51" t="s">
        <v>518</v>
      </c>
      <c r="B15" s="51" t="s">
        <v>519</v>
      </c>
      <c r="C15" s="51" t="s">
        <v>107</v>
      </c>
      <c r="D15" s="52"/>
      <c r="E15" s="52"/>
      <c r="F15" s="52"/>
      <c r="G15" s="52">
        <v>2100</v>
      </c>
      <c r="H15" s="52">
        <v>282000</v>
      </c>
      <c r="I15" s="52">
        <v>252790.7</v>
      </c>
      <c r="N15" s="74">
        <f t="shared" si="0"/>
        <v>134.28571428571428</v>
      </c>
      <c r="P15" s="74">
        <f t="shared" si="1"/>
        <v>120.37652380952382</v>
      </c>
    </row>
    <row r="16" spans="1:16" ht="11.25" customHeight="1">
      <c r="A16" s="51" t="s">
        <v>279</v>
      </c>
      <c r="B16" s="51" t="s">
        <v>447</v>
      </c>
      <c r="C16" s="51" t="s">
        <v>47</v>
      </c>
      <c r="D16" s="52">
        <v>191</v>
      </c>
      <c r="E16" s="52">
        <v>649.06</v>
      </c>
      <c r="F16" s="52">
        <v>578.78</v>
      </c>
      <c r="G16" s="52">
        <v>23220</v>
      </c>
      <c r="H16" s="52">
        <v>69576.35</v>
      </c>
      <c r="I16" s="52">
        <v>64788.08</v>
      </c>
      <c r="J16" s="74">
        <f>(G16-D16)*100/D16</f>
        <v>12057.068062827226</v>
      </c>
      <c r="K16" s="74">
        <f>(H16-E16)*100/E16</f>
        <v>10619.555973253631</v>
      </c>
      <c r="L16" s="74">
        <f>(I16-F16)*100/F16</f>
        <v>11093.904419641314</v>
      </c>
      <c r="M16" s="74">
        <f t="shared" si="2"/>
        <v>3.3982198952879576</v>
      </c>
      <c r="N16" s="74">
        <f t="shared" si="0"/>
        <v>2.9963975021533162</v>
      </c>
      <c r="O16" s="74">
        <f t="shared" si="3"/>
        <v>3.030261780104712</v>
      </c>
      <c r="P16" s="74">
        <f t="shared" si="1"/>
        <v>2.7901843238587425</v>
      </c>
    </row>
    <row r="17" spans="1:16" ht="11.25" customHeight="1">
      <c r="A17" s="51" t="s">
        <v>279</v>
      </c>
      <c r="B17" s="51" t="s">
        <v>447</v>
      </c>
      <c r="C17" s="51" t="s">
        <v>59</v>
      </c>
      <c r="D17" s="52"/>
      <c r="E17" s="52"/>
      <c r="F17" s="52"/>
      <c r="G17" s="52">
        <v>220</v>
      </c>
      <c r="H17" s="52">
        <v>1213.13</v>
      </c>
      <c r="I17" s="52">
        <v>1135.4</v>
      </c>
      <c r="N17" s="74">
        <f t="shared" si="0"/>
        <v>5.514227272727274</v>
      </c>
      <c r="P17" s="74">
        <f t="shared" si="1"/>
        <v>5.160909090909091</v>
      </c>
    </row>
    <row r="18" spans="1:16" ht="11.25" customHeight="1">
      <c r="A18" s="51" t="s">
        <v>279</v>
      </c>
      <c r="B18" s="51" t="s">
        <v>447</v>
      </c>
      <c r="C18" s="51" t="s">
        <v>134</v>
      </c>
      <c r="D18" s="52">
        <v>10225</v>
      </c>
      <c r="E18" s="52">
        <v>52364.67</v>
      </c>
      <c r="F18" s="52">
        <v>46012.5</v>
      </c>
      <c r="G18" s="52">
        <v>3050</v>
      </c>
      <c r="H18" s="52">
        <v>11009.18</v>
      </c>
      <c r="I18" s="52">
        <v>10308.19</v>
      </c>
      <c r="J18" s="74">
        <f>(G18-D18)*100/D18</f>
        <v>-70.17114914425427</v>
      </c>
      <c r="K18" s="74">
        <f>(H18-E18)*100/E18</f>
        <v>-78.97593931175352</v>
      </c>
      <c r="L18" s="74">
        <f>(I18-F18)*100/F18</f>
        <v>-77.59697908177125</v>
      </c>
      <c r="M18" s="74">
        <f t="shared" si="2"/>
        <v>5.121239119804401</v>
      </c>
      <c r="N18" s="74">
        <f t="shared" si="0"/>
        <v>3.609567213114754</v>
      </c>
      <c r="O18" s="74">
        <f t="shared" si="3"/>
        <v>4.5</v>
      </c>
      <c r="P18" s="74">
        <f t="shared" si="1"/>
        <v>3.379734426229508</v>
      </c>
    </row>
    <row r="19" spans="1:16" ht="11.25" customHeight="1">
      <c r="A19" s="51" t="s">
        <v>279</v>
      </c>
      <c r="B19" s="51" t="s">
        <v>447</v>
      </c>
      <c r="C19" s="51" t="s">
        <v>62</v>
      </c>
      <c r="D19" s="52"/>
      <c r="E19" s="52"/>
      <c r="F19" s="52"/>
      <c r="G19" s="52">
        <v>20</v>
      </c>
      <c r="H19" s="52">
        <v>68.46</v>
      </c>
      <c r="I19" s="52">
        <v>60.35</v>
      </c>
      <c r="N19" s="74">
        <f t="shared" si="0"/>
        <v>3.4229999999999996</v>
      </c>
      <c r="P19" s="74">
        <f t="shared" si="1"/>
        <v>3.0175</v>
      </c>
    </row>
    <row r="20" spans="1:16" ht="11.25" customHeight="1">
      <c r="A20" s="51" t="s">
        <v>279</v>
      </c>
      <c r="B20" s="51" t="s">
        <v>447</v>
      </c>
      <c r="C20" s="51" t="s">
        <v>81</v>
      </c>
      <c r="D20" s="52">
        <v>21715</v>
      </c>
      <c r="E20" s="52">
        <v>67080.81</v>
      </c>
      <c r="F20" s="52">
        <v>59708.04</v>
      </c>
      <c r="G20" s="52">
        <v>29748</v>
      </c>
      <c r="H20" s="52">
        <v>80997.89</v>
      </c>
      <c r="I20" s="52">
        <v>75663.95</v>
      </c>
      <c r="J20" s="74">
        <f>(G20-D20)*100/D20</f>
        <v>36.99286207690537</v>
      </c>
      <c r="K20" s="74">
        <f>(H20-E20)*100/E20</f>
        <v>20.746738150597768</v>
      </c>
      <c r="L20" s="74">
        <f>(I20-F20)*100/F20</f>
        <v>26.723218514625493</v>
      </c>
      <c r="M20" s="74">
        <f t="shared" si="2"/>
        <v>3.089146212295648</v>
      </c>
      <c r="N20" s="74">
        <f t="shared" si="0"/>
        <v>2.7228011967191073</v>
      </c>
      <c r="O20" s="74">
        <f t="shared" si="3"/>
        <v>2.749621920331568</v>
      </c>
      <c r="P20" s="74">
        <f t="shared" si="1"/>
        <v>2.5434970418179375</v>
      </c>
    </row>
    <row r="21" spans="1:15" ht="11.25" customHeight="1">
      <c r="A21" s="51" t="s">
        <v>279</v>
      </c>
      <c r="B21" s="51" t="s">
        <v>447</v>
      </c>
      <c r="C21" s="51" t="s">
        <v>612</v>
      </c>
      <c r="D21" s="52">
        <v>30</v>
      </c>
      <c r="E21" s="52">
        <v>116.4</v>
      </c>
      <c r="F21" s="52">
        <v>103.63</v>
      </c>
      <c r="G21" s="52"/>
      <c r="H21" s="52"/>
      <c r="I21" s="52"/>
      <c r="M21" s="74">
        <f t="shared" si="2"/>
        <v>3.8800000000000003</v>
      </c>
      <c r="O21" s="74">
        <f t="shared" si="3"/>
        <v>3.454333333333333</v>
      </c>
    </row>
    <row r="22" spans="1:15" ht="11.25" customHeight="1">
      <c r="A22" s="51" t="s">
        <v>279</v>
      </c>
      <c r="B22" s="51" t="s">
        <v>447</v>
      </c>
      <c r="C22" s="51" t="s">
        <v>41</v>
      </c>
      <c r="D22" s="52">
        <v>540</v>
      </c>
      <c r="E22" s="52">
        <v>1588.3</v>
      </c>
      <c r="F22" s="52">
        <v>1421.23</v>
      </c>
      <c r="G22" s="52"/>
      <c r="H22" s="52"/>
      <c r="I22" s="52"/>
      <c r="M22" s="74">
        <f t="shared" si="2"/>
        <v>2.9412962962962963</v>
      </c>
      <c r="O22" s="74">
        <f t="shared" si="3"/>
        <v>2.6319074074074074</v>
      </c>
    </row>
    <row r="23" spans="1:15" ht="11.25" customHeight="1">
      <c r="A23" s="51" t="s">
        <v>279</v>
      </c>
      <c r="B23" s="51" t="s">
        <v>447</v>
      </c>
      <c r="C23" s="51" t="s">
        <v>61</v>
      </c>
      <c r="D23" s="52">
        <v>500</v>
      </c>
      <c r="E23" s="52">
        <v>3795.03</v>
      </c>
      <c r="F23" s="52">
        <v>3387</v>
      </c>
      <c r="G23" s="52"/>
      <c r="H23" s="52"/>
      <c r="I23" s="52"/>
      <c r="M23" s="74">
        <f t="shared" si="2"/>
        <v>7.59006</v>
      </c>
      <c r="O23" s="74">
        <f t="shared" si="3"/>
        <v>6.774</v>
      </c>
    </row>
    <row r="24" spans="1:16" ht="11.25" customHeight="1">
      <c r="A24" s="51" t="s">
        <v>279</v>
      </c>
      <c r="B24" s="51" t="s">
        <v>447</v>
      </c>
      <c r="C24" s="51" t="s">
        <v>710</v>
      </c>
      <c r="D24" s="52"/>
      <c r="E24" s="52"/>
      <c r="F24" s="52"/>
      <c r="G24" s="52">
        <v>5800</v>
      </c>
      <c r="H24" s="52">
        <v>29431.35</v>
      </c>
      <c r="I24" s="52">
        <v>24785</v>
      </c>
      <c r="N24" s="74">
        <f t="shared" si="0"/>
        <v>5.074370689655172</v>
      </c>
      <c r="P24" s="74">
        <f t="shared" si="1"/>
        <v>4.2732758620689655</v>
      </c>
    </row>
    <row r="25" spans="1:16" ht="11.25" customHeight="1">
      <c r="A25" s="51" t="s">
        <v>279</v>
      </c>
      <c r="B25" s="51" t="s">
        <v>447</v>
      </c>
      <c r="C25" s="51" t="s">
        <v>94</v>
      </c>
      <c r="D25" s="52">
        <v>104000</v>
      </c>
      <c r="E25" s="52">
        <v>327325.66</v>
      </c>
      <c r="F25" s="52">
        <v>293550</v>
      </c>
      <c r="G25" s="52">
        <v>515727</v>
      </c>
      <c r="H25" s="52">
        <v>1585404.43</v>
      </c>
      <c r="I25" s="52">
        <v>1393009.27</v>
      </c>
      <c r="J25" s="74">
        <f aca="true" t="shared" si="5" ref="J25:L27">(G25-D25)*100/D25</f>
        <v>395.89134615384614</v>
      </c>
      <c r="K25" s="74">
        <f t="shared" si="5"/>
        <v>384.3507930297918</v>
      </c>
      <c r="L25" s="74">
        <f t="shared" si="5"/>
        <v>374.53901209334015</v>
      </c>
      <c r="M25" s="74">
        <f t="shared" si="2"/>
        <v>3.147362115384615</v>
      </c>
      <c r="N25" s="74">
        <f t="shared" si="0"/>
        <v>3.074115627066258</v>
      </c>
      <c r="O25" s="74">
        <f t="shared" si="3"/>
        <v>2.822596153846154</v>
      </c>
      <c r="P25" s="74">
        <f t="shared" si="1"/>
        <v>2.701059417094703</v>
      </c>
    </row>
    <row r="26" spans="1:16" ht="11.25" customHeight="1">
      <c r="A26" s="51" t="s">
        <v>279</v>
      </c>
      <c r="B26" s="51" t="s">
        <v>447</v>
      </c>
      <c r="C26" s="51" t="s">
        <v>70</v>
      </c>
      <c r="D26" s="52">
        <v>705324</v>
      </c>
      <c r="E26" s="52">
        <v>2315083.41</v>
      </c>
      <c r="F26" s="52">
        <v>2073444.34</v>
      </c>
      <c r="G26" s="52">
        <v>1086094</v>
      </c>
      <c r="H26" s="52">
        <v>3119453.45</v>
      </c>
      <c r="I26" s="52">
        <v>2793198.83</v>
      </c>
      <c r="J26" s="74">
        <f t="shared" si="5"/>
        <v>53.98511889571318</v>
      </c>
      <c r="K26" s="74">
        <f t="shared" si="5"/>
        <v>34.74475418576819</v>
      </c>
      <c r="L26" s="74">
        <f t="shared" si="5"/>
        <v>34.71298824447827</v>
      </c>
      <c r="M26" s="74">
        <f t="shared" si="2"/>
        <v>3.2822977950558894</v>
      </c>
      <c r="N26" s="74">
        <f t="shared" si="0"/>
        <v>2.8721763033402268</v>
      </c>
      <c r="O26" s="74">
        <f t="shared" si="3"/>
        <v>2.9397047881540965</v>
      </c>
      <c r="P26" s="74">
        <f t="shared" si="1"/>
        <v>2.571783685390031</v>
      </c>
    </row>
    <row r="27" spans="1:16" ht="11.25" customHeight="1">
      <c r="A27" s="51" t="s">
        <v>279</v>
      </c>
      <c r="B27" s="51" t="s">
        <v>447</v>
      </c>
      <c r="C27" s="51" t="s">
        <v>66</v>
      </c>
      <c r="D27" s="52">
        <v>1442953</v>
      </c>
      <c r="E27" s="52">
        <v>5997329.91</v>
      </c>
      <c r="F27" s="52">
        <v>5337949.31</v>
      </c>
      <c r="G27" s="52">
        <v>1210648</v>
      </c>
      <c r="H27" s="52">
        <v>4311275.4</v>
      </c>
      <c r="I27" s="52">
        <v>3807093.43</v>
      </c>
      <c r="J27" s="74">
        <f t="shared" si="5"/>
        <v>-16.09927696882712</v>
      </c>
      <c r="K27" s="74">
        <f t="shared" si="5"/>
        <v>-28.113419393331316</v>
      </c>
      <c r="L27" s="74">
        <f t="shared" si="5"/>
        <v>-28.678726437737556</v>
      </c>
      <c r="M27" s="74">
        <f t="shared" si="2"/>
        <v>4.156289158413337</v>
      </c>
      <c r="N27" s="74">
        <f t="shared" si="0"/>
        <v>3.561130402891675</v>
      </c>
      <c r="O27" s="74">
        <f t="shared" si="3"/>
        <v>3.6993230618045074</v>
      </c>
      <c r="P27" s="74">
        <f t="shared" si="1"/>
        <v>3.1446741166714025</v>
      </c>
    </row>
    <row r="28" spans="1:15" ht="11.25" customHeight="1">
      <c r="A28" s="51" t="s">
        <v>279</v>
      </c>
      <c r="B28" s="51" t="s">
        <v>447</v>
      </c>
      <c r="C28" s="51" t="s">
        <v>48</v>
      </c>
      <c r="D28" s="52">
        <v>50</v>
      </c>
      <c r="E28" s="52">
        <v>137.35</v>
      </c>
      <c r="F28" s="52">
        <v>123.23</v>
      </c>
      <c r="G28" s="52"/>
      <c r="H28" s="52"/>
      <c r="I28" s="52"/>
      <c r="M28" s="74">
        <f t="shared" si="2"/>
        <v>2.747</v>
      </c>
      <c r="O28" s="74">
        <f t="shared" si="3"/>
        <v>2.4646</v>
      </c>
    </row>
    <row r="29" spans="1:16" ht="11.25" customHeight="1">
      <c r="A29" s="51" t="s">
        <v>279</v>
      </c>
      <c r="B29" s="51" t="s">
        <v>447</v>
      </c>
      <c r="C29" s="51" t="s">
        <v>345</v>
      </c>
      <c r="D29" s="52">
        <v>83692</v>
      </c>
      <c r="E29" s="52">
        <v>266419.56</v>
      </c>
      <c r="F29" s="52">
        <v>238456.95</v>
      </c>
      <c r="G29" s="52">
        <v>131732</v>
      </c>
      <c r="H29" s="52">
        <v>407221.99</v>
      </c>
      <c r="I29" s="52">
        <v>361274.39</v>
      </c>
      <c r="J29" s="74">
        <f>(G29-D29)*100/D29</f>
        <v>57.400946327008555</v>
      </c>
      <c r="K29" s="74">
        <f>(H29-E29)*100/E29</f>
        <v>52.849884595560475</v>
      </c>
      <c r="L29" s="74">
        <f>(I29-F29)*100/F29</f>
        <v>51.50507879933883</v>
      </c>
      <c r="M29" s="74">
        <f t="shared" si="2"/>
        <v>3.1833336519619557</v>
      </c>
      <c r="N29" s="74">
        <f t="shared" si="0"/>
        <v>3.091291333920384</v>
      </c>
      <c r="O29" s="74">
        <f t="shared" si="3"/>
        <v>2.8492203555895426</v>
      </c>
      <c r="P29" s="74">
        <f t="shared" si="1"/>
        <v>2.7424952934746303</v>
      </c>
    </row>
    <row r="30" spans="1:16" ht="11.25" customHeight="1">
      <c r="A30" s="51" t="s">
        <v>279</v>
      </c>
      <c r="B30" s="51" t="s">
        <v>447</v>
      </c>
      <c r="C30" s="51" t="s">
        <v>43</v>
      </c>
      <c r="D30" s="52"/>
      <c r="E30" s="52"/>
      <c r="F30" s="52"/>
      <c r="G30" s="52">
        <v>38004</v>
      </c>
      <c r="H30" s="52">
        <v>105022.87</v>
      </c>
      <c r="I30" s="52">
        <v>91751.74</v>
      </c>
      <c r="N30" s="74">
        <f t="shared" si="0"/>
        <v>2.763468845384696</v>
      </c>
      <c r="P30" s="74">
        <f t="shared" si="1"/>
        <v>2.414265340490475</v>
      </c>
    </row>
    <row r="31" spans="1:16" ht="11.25" customHeight="1">
      <c r="A31" s="51" t="s">
        <v>712</v>
      </c>
      <c r="B31" s="51" t="s">
        <v>713</v>
      </c>
      <c r="C31" s="51" t="s">
        <v>151</v>
      </c>
      <c r="D31" s="52">
        <v>8029.51</v>
      </c>
      <c r="E31" s="52">
        <v>69864.55</v>
      </c>
      <c r="F31" s="52">
        <v>62342.15</v>
      </c>
      <c r="G31" s="52">
        <v>24541.3</v>
      </c>
      <c r="H31" s="52">
        <v>224853.94</v>
      </c>
      <c r="I31" s="52">
        <v>201284.08</v>
      </c>
      <c r="J31" s="74">
        <f>(G31-D31)*100/D31</f>
        <v>205.63882478507406</v>
      </c>
      <c r="K31" s="74">
        <f>(H31-E31)*100/E31</f>
        <v>221.8426798712652</v>
      </c>
      <c r="L31" s="74">
        <f>(I31-F31)*100/F31</f>
        <v>222.86996839217127</v>
      </c>
      <c r="M31" s="74">
        <f t="shared" si="2"/>
        <v>8.700973035714508</v>
      </c>
      <c r="N31" s="74">
        <f t="shared" si="0"/>
        <v>9.162266872578062</v>
      </c>
      <c r="O31" s="74">
        <f t="shared" si="3"/>
        <v>7.764128819815904</v>
      </c>
      <c r="P31" s="74">
        <f t="shared" si="1"/>
        <v>8.201850757702323</v>
      </c>
    </row>
    <row r="32" spans="1:16" ht="11.25" customHeight="1">
      <c r="A32" s="51" t="s">
        <v>281</v>
      </c>
      <c r="B32" s="51" t="s">
        <v>282</v>
      </c>
      <c r="C32" s="51" t="s">
        <v>81</v>
      </c>
      <c r="D32" s="52"/>
      <c r="E32" s="52"/>
      <c r="F32" s="52"/>
      <c r="G32" s="52">
        <v>672</v>
      </c>
      <c r="H32" s="52">
        <v>2030.5</v>
      </c>
      <c r="I32" s="52">
        <v>1881.6</v>
      </c>
      <c r="N32" s="74">
        <f t="shared" si="0"/>
        <v>3.021577380952381</v>
      </c>
      <c r="P32" s="74">
        <f t="shared" si="1"/>
        <v>2.8</v>
      </c>
    </row>
    <row r="33" spans="1:15" ht="11.25" customHeight="1">
      <c r="A33" s="51" t="s">
        <v>281</v>
      </c>
      <c r="B33" s="51" t="s">
        <v>282</v>
      </c>
      <c r="C33" s="51" t="s">
        <v>345</v>
      </c>
      <c r="D33" s="52">
        <v>2442</v>
      </c>
      <c r="E33" s="52">
        <v>7332.56</v>
      </c>
      <c r="F33" s="52">
        <v>6471.3</v>
      </c>
      <c r="G33" s="52"/>
      <c r="H33" s="52"/>
      <c r="I33" s="52"/>
      <c r="M33" s="74">
        <f t="shared" si="2"/>
        <v>3.0026863226863227</v>
      </c>
      <c r="O33" s="74">
        <f t="shared" si="3"/>
        <v>2.65</v>
      </c>
    </row>
    <row r="34" spans="1:15" ht="11.25" customHeight="1">
      <c r="A34" s="51" t="s">
        <v>283</v>
      </c>
      <c r="B34" s="51" t="s">
        <v>632</v>
      </c>
      <c r="C34" s="51" t="s">
        <v>43</v>
      </c>
      <c r="D34" s="52">
        <v>4081</v>
      </c>
      <c r="E34" s="52">
        <v>14043.88</v>
      </c>
      <c r="F34" s="52">
        <v>12630</v>
      </c>
      <c r="G34" s="52"/>
      <c r="H34" s="52"/>
      <c r="I34" s="52"/>
      <c r="M34" s="74">
        <f t="shared" si="2"/>
        <v>3.441283999019848</v>
      </c>
      <c r="O34" s="74">
        <f t="shared" si="3"/>
        <v>3.0948296986032835</v>
      </c>
    </row>
    <row r="35" spans="1:16" ht="11.25" customHeight="1">
      <c r="A35" s="51" t="s">
        <v>391</v>
      </c>
      <c r="B35" s="51" t="s">
        <v>392</v>
      </c>
      <c r="C35" s="51" t="s">
        <v>151</v>
      </c>
      <c r="D35" s="52"/>
      <c r="E35" s="52"/>
      <c r="F35" s="52"/>
      <c r="G35" s="52">
        <v>363</v>
      </c>
      <c r="H35" s="52">
        <v>4977.2</v>
      </c>
      <c r="I35" s="52">
        <v>4463.82</v>
      </c>
      <c r="N35" s="74">
        <f t="shared" si="0"/>
        <v>13.71129476584022</v>
      </c>
      <c r="P35" s="74">
        <f t="shared" si="1"/>
        <v>12.29702479338843</v>
      </c>
    </row>
    <row r="36" spans="1:16" ht="11.25" customHeight="1">
      <c r="A36" s="51" t="s">
        <v>393</v>
      </c>
      <c r="B36" s="51" t="s">
        <v>623</v>
      </c>
      <c r="C36" s="51" t="s">
        <v>62</v>
      </c>
      <c r="D36" s="52"/>
      <c r="E36" s="52"/>
      <c r="F36" s="52"/>
      <c r="G36" s="52">
        <v>122899.7</v>
      </c>
      <c r="H36" s="52">
        <v>2124443.48</v>
      </c>
      <c r="I36" s="52">
        <v>1883014.58</v>
      </c>
      <c r="N36" s="74">
        <f t="shared" si="0"/>
        <v>17.285994026022845</v>
      </c>
      <c r="P36" s="74">
        <f t="shared" si="1"/>
        <v>15.321555544887417</v>
      </c>
    </row>
    <row r="37" spans="1:16" ht="11.25" customHeight="1">
      <c r="A37" s="51" t="s">
        <v>393</v>
      </c>
      <c r="B37" s="51" t="s">
        <v>623</v>
      </c>
      <c r="C37" s="51" t="s">
        <v>55</v>
      </c>
      <c r="D37" s="52"/>
      <c r="E37" s="52"/>
      <c r="F37" s="52"/>
      <c r="G37" s="52">
        <v>12547.2</v>
      </c>
      <c r="H37" s="52">
        <v>213154.63</v>
      </c>
      <c r="I37" s="52">
        <v>190862.08</v>
      </c>
      <c r="N37" s="74">
        <f t="shared" si="0"/>
        <v>16.988222870441213</v>
      </c>
      <c r="P37" s="74">
        <f t="shared" si="1"/>
        <v>15.211527671512368</v>
      </c>
    </row>
    <row r="38" spans="1:16" ht="11.25" customHeight="1">
      <c r="A38" s="51" t="s">
        <v>393</v>
      </c>
      <c r="B38" s="51" t="s">
        <v>623</v>
      </c>
      <c r="C38" s="51" t="s">
        <v>232</v>
      </c>
      <c r="D38" s="52"/>
      <c r="E38" s="52"/>
      <c r="F38" s="52"/>
      <c r="G38" s="52">
        <v>2447.7</v>
      </c>
      <c r="H38" s="52">
        <v>44862.39</v>
      </c>
      <c r="I38" s="52">
        <v>37837.83</v>
      </c>
      <c r="N38" s="74">
        <f t="shared" si="0"/>
        <v>18.32838583159701</v>
      </c>
      <c r="P38" s="74">
        <f t="shared" si="1"/>
        <v>15.458524328961884</v>
      </c>
    </row>
    <row r="39" spans="1:16" ht="11.25" customHeight="1">
      <c r="A39" s="51" t="s">
        <v>393</v>
      </c>
      <c r="B39" s="51" t="s">
        <v>623</v>
      </c>
      <c r="C39" s="51" t="s">
        <v>91</v>
      </c>
      <c r="D39" s="52">
        <v>412</v>
      </c>
      <c r="E39" s="52">
        <v>4732.08</v>
      </c>
      <c r="F39" s="52">
        <v>4212.84</v>
      </c>
      <c r="G39" s="52">
        <v>477.59</v>
      </c>
      <c r="H39" s="52">
        <v>8547.86</v>
      </c>
      <c r="I39" s="52">
        <v>8079.3</v>
      </c>
      <c r="J39" s="74">
        <f aca="true" t="shared" si="6" ref="J39:L40">(G39-D39)*100/D39</f>
        <v>15.919902912621353</v>
      </c>
      <c r="K39" s="74">
        <f t="shared" si="6"/>
        <v>80.63642203851163</v>
      </c>
      <c r="L39" s="74">
        <f t="shared" si="6"/>
        <v>91.77799299285043</v>
      </c>
      <c r="M39" s="74">
        <f t="shared" si="2"/>
        <v>11.485631067961165</v>
      </c>
      <c r="N39" s="74">
        <f t="shared" si="0"/>
        <v>17.897904059967757</v>
      </c>
      <c r="O39" s="74">
        <f t="shared" si="3"/>
        <v>10.225339805825243</v>
      </c>
      <c r="P39" s="74">
        <f t="shared" si="1"/>
        <v>16.91681149102787</v>
      </c>
    </row>
    <row r="40" spans="1:16" ht="11.25" customHeight="1">
      <c r="A40" s="51" t="s">
        <v>393</v>
      </c>
      <c r="B40" s="51" t="s">
        <v>623</v>
      </c>
      <c r="C40" s="51" t="s">
        <v>46</v>
      </c>
      <c r="D40" s="52">
        <v>765353.5</v>
      </c>
      <c r="E40" s="52">
        <v>10554477.89</v>
      </c>
      <c r="F40" s="52">
        <v>9652051.55</v>
      </c>
      <c r="G40" s="52">
        <v>994365.6</v>
      </c>
      <c r="H40" s="52">
        <v>13050692.46</v>
      </c>
      <c r="I40" s="52">
        <v>12293058.25</v>
      </c>
      <c r="J40" s="74">
        <f t="shared" si="6"/>
        <v>29.922395337579296</v>
      </c>
      <c r="K40" s="74">
        <f t="shared" si="6"/>
        <v>23.650763173847533</v>
      </c>
      <c r="L40" s="74">
        <f t="shared" si="6"/>
        <v>27.362128002724965</v>
      </c>
      <c r="M40" s="74">
        <f t="shared" si="2"/>
        <v>13.790330729525639</v>
      </c>
      <c r="N40" s="74">
        <f t="shared" si="0"/>
        <v>13.124641942561167</v>
      </c>
      <c r="O40" s="74">
        <f t="shared" si="3"/>
        <v>12.611233305916809</v>
      </c>
      <c r="P40" s="74">
        <f t="shared" si="1"/>
        <v>12.362714729874002</v>
      </c>
    </row>
    <row r="41" spans="1:16" ht="11.25" customHeight="1">
      <c r="A41" s="51" t="s">
        <v>393</v>
      </c>
      <c r="B41" s="51" t="s">
        <v>623</v>
      </c>
      <c r="C41" s="51" t="s">
        <v>98</v>
      </c>
      <c r="D41" s="52"/>
      <c r="E41" s="52"/>
      <c r="F41" s="52"/>
      <c r="G41" s="52">
        <v>8804.8</v>
      </c>
      <c r="H41" s="52">
        <v>154611.63</v>
      </c>
      <c r="I41" s="52">
        <v>142167.72</v>
      </c>
      <c r="N41" s="74">
        <f t="shared" si="0"/>
        <v>17.55992526803562</v>
      </c>
      <c r="P41" s="74">
        <f t="shared" si="1"/>
        <v>16.146615482464114</v>
      </c>
    </row>
    <row r="42" spans="1:16" ht="11.25" customHeight="1">
      <c r="A42" s="51" t="s">
        <v>393</v>
      </c>
      <c r="B42" s="51" t="s">
        <v>623</v>
      </c>
      <c r="C42" s="51" t="s">
        <v>621</v>
      </c>
      <c r="D42" s="52"/>
      <c r="E42" s="52"/>
      <c r="F42" s="52"/>
      <c r="G42" s="52">
        <v>12880.63</v>
      </c>
      <c r="H42" s="52">
        <v>215235.38</v>
      </c>
      <c r="I42" s="52">
        <v>190970.15</v>
      </c>
      <c r="N42" s="74">
        <f t="shared" si="0"/>
        <v>16.710004091414785</v>
      </c>
      <c r="P42" s="74">
        <f t="shared" si="1"/>
        <v>14.826149807889832</v>
      </c>
    </row>
    <row r="43" spans="1:16" ht="11.25" customHeight="1">
      <c r="A43" s="51" t="s">
        <v>393</v>
      </c>
      <c r="B43" s="51" t="s">
        <v>623</v>
      </c>
      <c r="C43" s="51" t="s">
        <v>57</v>
      </c>
      <c r="D43" s="52"/>
      <c r="E43" s="52"/>
      <c r="F43" s="52"/>
      <c r="G43" s="52">
        <v>276.8</v>
      </c>
      <c r="H43" s="52">
        <v>5283.31</v>
      </c>
      <c r="I43" s="52">
        <v>4501.03</v>
      </c>
      <c r="N43" s="74">
        <f t="shared" si="0"/>
        <v>19.08710260115607</v>
      </c>
      <c r="P43" s="74">
        <f t="shared" si="1"/>
        <v>16.260946531791905</v>
      </c>
    </row>
    <row r="44" spans="1:15" ht="11.25" customHeight="1">
      <c r="A44" s="51" t="s">
        <v>670</v>
      </c>
      <c r="B44" s="51" t="s">
        <v>671</v>
      </c>
      <c r="C44" s="51" t="s">
        <v>62</v>
      </c>
      <c r="D44" s="52">
        <v>340</v>
      </c>
      <c r="E44" s="52">
        <v>1892</v>
      </c>
      <c r="F44" s="52">
        <v>1715.77</v>
      </c>
      <c r="G44" s="52"/>
      <c r="H44" s="52"/>
      <c r="I44" s="52"/>
      <c r="M44" s="74">
        <f t="shared" si="2"/>
        <v>5.564705882352941</v>
      </c>
      <c r="O44" s="74">
        <f t="shared" si="3"/>
        <v>5.046382352941176</v>
      </c>
    </row>
    <row r="45" spans="1:16" ht="11.25" customHeight="1">
      <c r="A45" s="51" t="s">
        <v>395</v>
      </c>
      <c r="B45" s="51" t="s">
        <v>396</v>
      </c>
      <c r="C45" s="51" t="s">
        <v>62</v>
      </c>
      <c r="D45" s="52"/>
      <c r="E45" s="52"/>
      <c r="F45" s="52"/>
      <c r="G45" s="52">
        <v>242</v>
      </c>
      <c r="H45" s="52">
        <v>1681.9</v>
      </c>
      <c r="I45" s="52">
        <v>1575.76</v>
      </c>
      <c r="N45" s="74">
        <f t="shared" si="0"/>
        <v>6.95</v>
      </c>
      <c r="P45" s="74">
        <f t="shared" si="1"/>
        <v>6.511404958677686</v>
      </c>
    </row>
    <row r="46" spans="1:15" ht="11.25" customHeight="1">
      <c r="A46" s="51" t="s">
        <v>395</v>
      </c>
      <c r="B46" s="51" t="s">
        <v>396</v>
      </c>
      <c r="C46" s="51" t="s">
        <v>151</v>
      </c>
      <c r="D46" s="52">
        <v>360</v>
      </c>
      <c r="E46" s="52">
        <v>255.33</v>
      </c>
      <c r="F46" s="52">
        <v>227.31</v>
      </c>
      <c r="G46" s="52"/>
      <c r="H46" s="52"/>
      <c r="I46" s="52"/>
      <c r="M46" s="74">
        <f t="shared" si="2"/>
        <v>0.70925</v>
      </c>
      <c r="O46" s="74">
        <f t="shared" si="3"/>
        <v>0.6314166666666666</v>
      </c>
    </row>
    <row r="47" spans="1:16" ht="11.25" customHeight="1">
      <c r="A47" s="51" t="s">
        <v>395</v>
      </c>
      <c r="B47" s="51" t="s">
        <v>396</v>
      </c>
      <c r="C47" s="51" t="s">
        <v>43</v>
      </c>
      <c r="D47" s="52">
        <v>300</v>
      </c>
      <c r="E47" s="52">
        <v>196.27</v>
      </c>
      <c r="F47" s="52">
        <v>180</v>
      </c>
      <c r="G47" s="52">
        <v>84</v>
      </c>
      <c r="H47" s="52">
        <v>90.75</v>
      </c>
      <c r="I47" s="52">
        <v>84</v>
      </c>
      <c r="J47" s="74">
        <f aca="true" t="shared" si="7" ref="J47:L48">(G47-D47)*100/D47</f>
        <v>-72</v>
      </c>
      <c r="K47" s="74">
        <f t="shared" si="7"/>
        <v>-53.76267386763133</v>
      </c>
      <c r="L47" s="74">
        <f t="shared" si="7"/>
        <v>-53.333333333333336</v>
      </c>
      <c r="M47" s="74">
        <f t="shared" si="2"/>
        <v>0.6542333333333333</v>
      </c>
      <c r="N47" s="74">
        <f t="shared" si="0"/>
        <v>1.0803571428571428</v>
      </c>
      <c r="O47" s="74">
        <f t="shared" si="3"/>
        <v>0.6</v>
      </c>
      <c r="P47" s="74">
        <f t="shared" si="1"/>
        <v>1</v>
      </c>
    </row>
    <row r="48" spans="1:16" ht="11.25" customHeight="1">
      <c r="A48" s="51" t="s">
        <v>397</v>
      </c>
      <c r="B48" s="51" t="s">
        <v>398</v>
      </c>
      <c r="C48" s="51" t="s">
        <v>151</v>
      </c>
      <c r="D48" s="52">
        <v>480</v>
      </c>
      <c r="E48" s="52">
        <v>407.22</v>
      </c>
      <c r="F48" s="52">
        <v>362.54</v>
      </c>
      <c r="G48" s="52">
        <v>1440</v>
      </c>
      <c r="H48" s="52">
        <v>986.15</v>
      </c>
      <c r="I48" s="52">
        <v>928.23</v>
      </c>
      <c r="J48" s="74">
        <f t="shared" si="7"/>
        <v>200</v>
      </c>
      <c r="K48" s="74">
        <f t="shared" si="7"/>
        <v>142.16639654240947</v>
      </c>
      <c r="L48" s="74">
        <f t="shared" si="7"/>
        <v>156.03519611629062</v>
      </c>
      <c r="M48" s="74">
        <f t="shared" si="2"/>
        <v>0.8483750000000001</v>
      </c>
      <c r="N48" s="74">
        <f t="shared" si="0"/>
        <v>0.6848263888888889</v>
      </c>
      <c r="O48" s="74">
        <f t="shared" si="3"/>
        <v>0.7552916666666667</v>
      </c>
      <c r="P48" s="74">
        <f t="shared" si="1"/>
        <v>0.6446041666666666</v>
      </c>
    </row>
    <row r="49" spans="1:15" ht="11.25" customHeight="1">
      <c r="A49" s="51" t="s">
        <v>397</v>
      </c>
      <c r="B49" s="51" t="s">
        <v>398</v>
      </c>
      <c r="C49" s="51" t="s">
        <v>43</v>
      </c>
      <c r="D49" s="52">
        <v>9708</v>
      </c>
      <c r="E49" s="52">
        <v>6920.49</v>
      </c>
      <c r="F49" s="52">
        <v>6327.6</v>
      </c>
      <c r="G49" s="52"/>
      <c r="H49" s="52"/>
      <c r="I49" s="52"/>
      <c r="M49" s="74">
        <f t="shared" si="2"/>
        <v>0.7128646477132262</v>
      </c>
      <c r="O49" s="74">
        <f t="shared" si="3"/>
        <v>0.6517923362175526</v>
      </c>
    </row>
    <row r="50" spans="1:16" ht="11.25" customHeight="1">
      <c r="A50" s="51" t="s">
        <v>399</v>
      </c>
      <c r="B50" s="51" t="s">
        <v>756</v>
      </c>
      <c r="C50" s="51" t="s">
        <v>43</v>
      </c>
      <c r="D50" s="52"/>
      <c r="E50" s="52"/>
      <c r="F50" s="52"/>
      <c r="G50" s="52">
        <v>905</v>
      </c>
      <c r="H50" s="52">
        <v>2937.71</v>
      </c>
      <c r="I50" s="52">
        <v>2747</v>
      </c>
      <c r="N50" s="74">
        <f t="shared" si="0"/>
        <v>3.2460883977900554</v>
      </c>
      <c r="P50" s="74">
        <f t="shared" si="1"/>
        <v>3.0353591160220996</v>
      </c>
    </row>
    <row r="51" spans="1:16" ht="11.25" customHeight="1">
      <c r="A51" s="51" t="s">
        <v>400</v>
      </c>
      <c r="B51" s="51" t="s">
        <v>401</v>
      </c>
      <c r="C51" s="51" t="s">
        <v>62</v>
      </c>
      <c r="D51" s="52"/>
      <c r="E51" s="52"/>
      <c r="F51" s="52"/>
      <c r="G51" s="52">
        <v>55</v>
      </c>
      <c r="H51" s="52">
        <v>522.5</v>
      </c>
      <c r="I51" s="52">
        <v>489.53</v>
      </c>
      <c r="N51" s="74">
        <f t="shared" si="0"/>
        <v>9.5</v>
      </c>
      <c r="P51" s="74">
        <f t="shared" si="1"/>
        <v>8.900545454545455</v>
      </c>
    </row>
    <row r="52" spans="1:16" ht="11.25" customHeight="1">
      <c r="A52" s="51" t="s">
        <v>400</v>
      </c>
      <c r="B52" s="51" t="s">
        <v>401</v>
      </c>
      <c r="C52" s="51" t="s">
        <v>151</v>
      </c>
      <c r="D52" s="52">
        <v>860</v>
      </c>
      <c r="E52" s="52">
        <v>1747.99</v>
      </c>
      <c r="F52" s="52">
        <v>1567.03</v>
      </c>
      <c r="G52" s="52">
        <v>1440</v>
      </c>
      <c r="H52" s="52">
        <v>976.72</v>
      </c>
      <c r="I52" s="52">
        <v>908.71</v>
      </c>
      <c r="J52" s="74">
        <f aca="true" t="shared" si="8" ref="J52:L54">(G52-D52)*100/D52</f>
        <v>67.44186046511628</v>
      </c>
      <c r="K52" s="74">
        <f t="shared" si="8"/>
        <v>-44.12325013300991</v>
      </c>
      <c r="L52" s="74">
        <f t="shared" si="8"/>
        <v>-42.01068262892223</v>
      </c>
      <c r="M52" s="74">
        <f t="shared" si="2"/>
        <v>2.032546511627907</v>
      </c>
      <c r="N52" s="74">
        <f t="shared" si="0"/>
        <v>0.6782777777777778</v>
      </c>
      <c r="O52" s="74">
        <f t="shared" si="3"/>
        <v>1.8221279069767442</v>
      </c>
      <c r="P52" s="74">
        <f t="shared" si="1"/>
        <v>0.6310486111111111</v>
      </c>
    </row>
    <row r="53" spans="1:16" ht="11.25" customHeight="1">
      <c r="A53" s="51" t="s">
        <v>402</v>
      </c>
      <c r="B53" s="51" t="s">
        <v>403</v>
      </c>
      <c r="C53" s="51" t="s">
        <v>43</v>
      </c>
      <c r="D53" s="52">
        <v>8193</v>
      </c>
      <c r="E53" s="52">
        <v>31940.44</v>
      </c>
      <c r="F53" s="52">
        <v>28606</v>
      </c>
      <c r="G53" s="52">
        <v>1178</v>
      </c>
      <c r="H53" s="52">
        <v>5681.3</v>
      </c>
      <c r="I53" s="52">
        <v>5301</v>
      </c>
      <c r="J53" s="74">
        <f t="shared" si="8"/>
        <v>-85.62187233003783</v>
      </c>
      <c r="K53" s="74">
        <f t="shared" si="8"/>
        <v>-82.21283113194434</v>
      </c>
      <c r="L53" s="74">
        <f t="shared" si="8"/>
        <v>-81.46892260364959</v>
      </c>
      <c r="M53" s="74">
        <f t="shared" si="2"/>
        <v>3.898503600634688</v>
      </c>
      <c r="N53" s="74">
        <f t="shared" si="0"/>
        <v>4.822835314091681</v>
      </c>
      <c r="O53" s="74">
        <f t="shared" si="3"/>
        <v>3.4915171487855488</v>
      </c>
      <c r="P53" s="74">
        <f t="shared" si="1"/>
        <v>4.5</v>
      </c>
    </row>
    <row r="54" spans="1:16" ht="11.25" customHeight="1">
      <c r="A54" s="51" t="s">
        <v>405</v>
      </c>
      <c r="B54" s="51" t="s">
        <v>406</v>
      </c>
      <c r="C54" s="51" t="s">
        <v>45</v>
      </c>
      <c r="D54" s="52">
        <v>174360</v>
      </c>
      <c r="E54" s="52">
        <v>87180</v>
      </c>
      <c r="F54" s="52">
        <v>78072.59</v>
      </c>
      <c r="G54" s="52">
        <v>84365</v>
      </c>
      <c r="H54" s="52">
        <v>37964.25</v>
      </c>
      <c r="I54" s="52">
        <v>33104.58</v>
      </c>
      <c r="J54" s="74">
        <f t="shared" si="8"/>
        <v>-51.614475797201194</v>
      </c>
      <c r="K54" s="74">
        <f t="shared" si="8"/>
        <v>-56.45302821748108</v>
      </c>
      <c r="L54" s="74">
        <f t="shared" si="8"/>
        <v>-57.597692096547576</v>
      </c>
      <c r="M54" s="74">
        <f t="shared" si="2"/>
        <v>0.5</v>
      </c>
      <c r="N54" s="74">
        <f t="shared" si="0"/>
        <v>0.45</v>
      </c>
      <c r="O54" s="74">
        <f t="shared" si="3"/>
        <v>0.4477666322551044</v>
      </c>
      <c r="P54" s="74">
        <f t="shared" si="1"/>
        <v>0.3923970840988562</v>
      </c>
    </row>
    <row r="55" spans="1:15" ht="11.25" customHeight="1">
      <c r="A55" s="51" t="s">
        <v>757</v>
      </c>
      <c r="B55" s="51" t="s">
        <v>758</v>
      </c>
      <c r="C55" s="51" t="s">
        <v>43</v>
      </c>
      <c r="D55" s="52">
        <v>300</v>
      </c>
      <c r="E55" s="52">
        <v>162.94</v>
      </c>
      <c r="F55" s="52">
        <v>150</v>
      </c>
      <c r="G55" s="52"/>
      <c r="H55" s="52"/>
      <c r="I55" s="52"/>
      <c r="M55" s="74">
        <f t="shared" si="2"/>
        <v>0.5431333333333334</v>
      </c>
      <c r="O55" s="74">
        <f t="shared" si="3"/>
        <v>0.5</v>
      </c>
    </row>
    <row r="56" spans="1:15" ht="11.25" customHeight="1">
      <c r="A56" s="51" t="s">
        <v>759</v>
      </c>
      <c r="B56" s="51" t="s">
        <v>760</v>
      </c>
      <c r="C56" s="51" t="s">
        <v>43</v>
      </c>
      <c r="D56" s="52">
        <v>320</v>
      </c>
      <c r="E56" s="52">
        <v>697.99</v>
      </c>
      <c r="F56" s="52">
        <v>640</v>
      </c>
      <c r="G56" s="52"/>
      <c r="H56" s="52"/>
      <c r="I56" s="52"/>
      <c r="M56" s="74">
        <f t="shared" si="2"/>
        <v>2.18121875</v>
      </c>
      <c r="O56" s="74">
        <f t="shared" si="3"/>
        <v>2</v>
      </c>
    </row>
    <row r="57" spans="1:16" ht="11.25" customHeight="1">
      <c r="A57" s="51" t="s">
        <v>761</v>
      </c>
      <c r="B57" s="51" t="s">
        <v>280</v>
      </c>
      <c r="C57" s="51" t="s">
        <v>43</v>
      </c>
      <c r="D57" s="52"/>
      <c r="E57" s="52"/>
      <c r="F57" s="52"/>
      <c r="G57" s="52">
        <v>421</v>
      </c>
      <c r="H57" s="52">
        <v>1011.58</v>
      </c>
      <c r="I57" s="52">
        <v>944</v>
      </c>
      <c r="N57" s="74">
        <f t="shared" si="0"/>
        <v>2.4028028503562946</v>
      </c>
      <c r="P57" s="74">
        <f t="shared" si="1"/>
        <v>2.2422802850356294</v>
      </c>
    </row>
    <row r="58" spans="1:16" ht="11.25" customHeight="1">
      <c r="A58" s="51" t="s">
        <v>412</v>
      </c>
      <c r="B58" s="51" t="s">
        <v>413</v>
      </c>
      <c r="C58" s="51" t="s">
        <v>47</v>
      </c>
      <c r="D58" s="52">
        <v>482982</v>
      </c>
      <c r="E58" s="52">
        <v>2657091.3</v>
      </c>
      <c r="F58" s="52">
        <v>2379605.18</v>
      </c>
      <c r="G58" s="52">
        <v>285272</v>
      </c>
      <c r="H58" s="52">
        <v>1492200.16</v>
      </c>
      <c r="I58" s="52">
        <v>1343988.81</v>
      </c>
      <c r="J58" s="74">
        <f aca="true" t="shared" si="9" ref="J58:L59">(G58-D58)*100/D58</f>
        <v>-40.935272950130646</v>
      </c>
      <c r="K58" s="74">
        <f t="shared" si="9"/>
        <v>-43.840839793499</v>
      </c>
      <c r="L58" s="74">
        <f t="shared" si="9"/>
        <v>-43.52051250787746</v>
      </c>
      <c r="M58" s="74">
        <f t="shared" si="2"/>
        <v>5.501429245810402</v>
      </c>
      <c r="N58" s="74">
        <f t="shared" si="0"/>
        <v>5.230797835048655</v>
      </c>
      <c r="O58" s="74">
        <f t="shared" si="3"/>
        <v>4.926902410441797</v>
      </c>
      <c r="P58" s="74">
        <f t="shared" si="1"/>
        <v>4.711253855969041</v>
      </c>
    </row>
    <row r="59" spans="1:16" ht="11.25" customHeight="1">
      <c r="A59" s="51" t="s">
        <v>412</v>
      </c>
      <c r="B59" s="51" t="s">
        <v>413</v>
      </c>
      <c r="C59" s="51" t="s">
        <v>86</v>
      </c>
      <c r="D59" s="52">
        <v>132984</v>
      </c>
      <c r="E59" s="52">
        <v>731129.56</v>
      </c>
      <c r="F59" s="52">
        <v>653343.68</v>
      </c>
      <c r="G59" s="52">
        <v>177294</v>
      </c>
      <c r="H59" s="52">
        <v>942393.06</v>
      </c>
      <c r="I59" s="52">
        <v>835578.5</v>
      </c>
      <c r="J59" s="74">
        <f t="shared" si="9"/>
        <v>33.3197978704205</v>
      </c>
      <c r="K59" s="74">
        <f t="shared" si="9"/>
        <v>28.89549425412371</v>
      </c>
      <c r="L59" s="74">
        <f t="shared" si="9"/>
        <v>27.89264296549099</v>
      </c>
      <c r="M59" s="74">
        <f t="shared" si="2"/>
        <v>5.497876135474945</v>
      </c>
      <c r="N59" s="74">
        <f t="shared" si="0"/>
        <v>5.3154255643168975</v>
      </c>
      <c r="O59" s="74">
        <f t="shared" si="3"/>
        <v>4.912949527762739</v>
      </c>
      <c r="P59" s="74">
        <f t="shared" si="1"/>
        <v>4.712954189087053</v>
      </c>
    </row>
    <row r="60" spans="1:16" ht="11.25" customHeight="1">
      <c r="A60" s="51" t="s">
        <v>412</v>
      </c>
      <c r="B60" s="51" t="s">
        <v>413</v>
      </c>
      <c r="C60" s="51" t="s">
        <v>93</v>
      </c>
      <c r="D60" s="52"/>
      <c r="E60" s="52"/>
      <c r="F60" s="52"/>
      <c r="G60" s="52">
        <v>5404</v>
      </c>
      <c r="H60" s="52">
        <v>23961.67</v>
      </c>
      <c r="I60" s="52">
        <v>22588.53</v>
      </c>
      <c r="N60" s="74">
        <f t="shared" si="0"/>
        <v>4.434061806069578</v>
      </c>
      <c r="P60" s="74">
        <f t="shared" si="1"/>
        <v>4.179964840858623</v>
      </c>
    </row>
    <row r="61" spans="1:16" ht="11.25" customHeight="1">
      <c r="A61" s="51" t="s">
        <v>412</v>
      </c>
      <c r="B61" s="51" t="s">
        <v>413</v>
      </c>
      <c r="C61" s="51" t="s">
        <v>59</v>
      </c>
      <c r="D61" s="52">
        <v>5740</v>
      </c>
      <c r="E61" s="52">
        <v>37084.03</v>
      </c>
      <c r="F61" s="52">
        <v>33251</v>
      </c>
      <c r="G61" s="52">
        <v>4250</v>
      </c>
      <c r="H61" s="52">
        <v>24881.18</v>
      </c>
      <c r="I61" s="52">
        <v>23039.6</v>
      </c>
      <c r="J61" s="74">
        <f>(G61-D61)*100/D61</f>
        <v>-25.958188153310104</v>
      </c>
      <c r="K61" s="74">
        <f>(H61-E61)*100/E61</f>
        <v>-32.905943609688585</v>
      </c>
      <c r="L61" s="74">
        <f>(I61-F61)*100/F61</f>
        <v>-30.710053832967432</v>
      </c>
      <c r="M61" s="74">
        <f t="shared" si="2"/>
        <v>6.460632404181185</v>
      </c>
      <c r="N61" s="74">
        <f t="shared" si="0"/>
        <v>5.854395294117647</v>
      </c>
      <c r="O61" s="74">
        <f t="shared" si="3"/>
        <v>5.792857142857143</v>
      </c>
      <c r="P61" s="74">
        <f t="shared" si="1"/>
        <v>5.421082352941176</v>
      </c>
    </row>
    <row r="62" spans="1:16" ht="11.25" customHeight="1">
      <c r="A62" s="51" t="s">
        <v>412</v>
      </c>
      <c r="B62" s="51" t="s">
        <v>413</v>
      </c>
      <c r="C62" s="51" t="s">
        <v>63</v>
      </c>
      <c r="D62" s="52"/>
      <c r="E62" s="52"/>
      <c r="F62" s="52"/>
      <c r="G62" s="52">
        <v>8</v>
      </c>
      <c r="H62" s="52">
        <v>1.17</v>
      </c>
      <c r="I62" s="52">
        <v>1.1</v>
      </c>
      <c r="N62" s="74">
        <f t="shared" si="0"/>
        <v>0.14625</v>
      </c>
      <c r="P62" s="74">
        <f t="shared" si="1"/>
        <v>0.1375</v>
      </c>
    </row>
    <row r="63" spans="1:16" ht="11.25" customHeight="1">
      <c r="A63" s="51" t="s">
        <v>412</v>
      </c>
      <c r="B63" s="51" t="s">
        <v>413</v>
      </c>
      <c r="C63" s="51" t="s">
        <v>134</v>
      </c>
      <c r="D63" s="52">
        <v>559300</v>
      </c>
      <c r="E63" s="52">
        <v>3352818.39</v>
      </c>
      <c r="F63" s="52">
        <v>3006473.25</v>
      </c>
      <c r="G63" s="52">
        <v>600488</v>
      </c>
      <c r="H63" s="52">
        <v>3435542.99</v>
      </c>
      <c r="I63" s="52">
        <v>3114441.48</v>
      </c>
      <c r="J63" s="74">
        <f aca="true" t="shared" si="10" ref="J63:L66">(G63-D63)*100/D63</f>
        <v>7.364205256570713</v>
      </c>
      <c r="K63" s="74">
        <f t="shared" si="10"/>
        <v>2.4673152666643565</v>
      </c>
      <c r="L63" s="74">
        <f t="shared" si="10"/>
        <v>3.5911921052349287</v>
      </c>
      <c r="M63" s="74">
        <f t="shared" si="2"/>
        <v>5.994669032719471</v>
      </c>
      <c r="N63" s="74">
        <f t="shared" si="0"/>
        <v>5.721251698618457</v>
      </c>
      <c r="O63" s="74">
        <f t="shared" si="3"/>
        <v>5.3754215090291435</v>
      </c>
      <c r="P63" s="74">
        <f t="shared" si="1"/>
        <v>5.186517432488243</v>
      </c>
    </row>
    <row r="64" spans="1:16" ht="11.25" customHeight="1">
      <c r="A64" s="51" t="s">
        <v>412</v>
      </c>
      <c r="B64" s="51" t="s">
        <v>413</v>
      </c>
      <c r="C64" s="51" t="s">
        <v>62</v>
      </c>
      <c r="D64" s="52">
        <v>1220312.4</v>
      </c>
      <c r="E64" s="52">
        <v>7668438.95</v>
      </c>
      <c r="F64" s="52">
        <v>6870445.88</v>
      </c>
      <c r="G64" s="52">
        <v>1712800.5</v>
      </c>
      <c r="H64" s="52">
        <v>9858770.4</v>
      </c>
      <c r="I64" s="52">
        <v>8803285.86</v>
      </c>
      <c r="J64" s="74">
        <f t="shared" si="10"/>
        <v>40.3575428718089</v>
      </c>
      <c r="K64" s="74">
        <f t="shared" si="10"/>
        <v>28.562937832347224</v>
      </c>
      <c r="L64" s="74">
        <f t="shared" si="10"/>
        <v>28.132671645468218</v>
      </c>
      <c r="M64" s="74">
        <f t="shared" si="2"/>
        <v>6.283996581531091</v>
      </c>
      <c r="N64" s="74">
        <f t="shared" si="0"/>
        <v>5.755936199224603</v>
      </c>
      <c r="O64" s="74">
        <f t="shared" si="3"/>
        <v>5.630071348943107</v>
      </c>
      <c r="P64" s="74">
        <f t="shared" si="1"/>
        <v>5.139702995182451</v>
      </c>
    </row>
    <row r="65" spans="1:16" ht="11.25" customHeight="1">
      <c r="A65" s="51" t="s">
        <v>412</v>
      </c>
      <c r="B65" s="51" t="s">
        <v>413</v>
      </c>
      <c r="C65" s="51" t="s">
        <v>53</v>
      </c>
      <c r="D65" s="52">
        <v>2156321.18</v>
      </c>
      <c r="E65" s="52">
        <v>11775948.88</v>
      </c>
      <c r="F65" s="52">
        <v>10557657.27</v>
      </c>
      <c r="G65" s="52">
        <v>2178154.4</v>
      </c>
      <c r="H65" s="52">
        <v>11275359.35</v>
      </c>
      <c r="I65" s="52">
        <v>10091524.25</v>
      </c>
      <c r="J65" s="74">
        <f t="shared" si="10"/>
        <v>1.0125217060660572</v>
      </c>
      <c r="K65" s="74">
        <f t="shared" si="10"/>
        <v>-4.250948565598742</v>
      </c>
      <c r="L65" s="74">
        <f t="shared" si="10"/>
        <v>-4.415117938375732</v>
      </c>
      <c r="M65" s="74">
        <f t="shared" si="2"/>
        <v>5.46112934808719</v>
      </c>
      <c r="N65" s="74">
        <f t="shared" si="0"/>
        <v>5.176565697087406</v>
      </c>
      <c r="O65" s="74">
        <f t="shared" si="3"/>
        <v>4.896143194215622</v>
      </c>
      <c r="P65" s="74">
        <f t="shared" si="1"/>
        <v>4.633061939961649</v>
      </c>
    </row>
    <row r="66" spans="1:16" ht="11.25" customHeight="1">
      <c r="A66" s="51" t="s">
        <v>412</v>
      </c>
      <c r="B66" s="51" t="s">
        <v>413</v>
      </c>
      <c r="C66" s="51" t="s">
        <v>81</v>
      </c>
      <c r="D66" s="52">
        <v>57796</v>
      </c>
      <c r="E66" s="52">
        <v>333303.61</v>
      </c>
      <c r="F66" s="52">
        <v>298024.01</v>
      </c>
      <c r="G66" s="52">
        <v>103966</v>
      </c>
      <c r="H66" s="52">
        <v>559324.97</v>
      </c>
      <c r="I66" s="52">
        <v>500729.13</v>
      </c>
      <c r="J66" s="74">
        <f t="shared" si="10"/>
        <v>79.88442106720188</v>
      </c>
      <c r="K66" s="74">
        <f t="shared" si="10"/>
        <v>67.81245483659778</v>
      </c>
      <c r="L66" s="74">
        <f t="shared" si="10"/>
        <v>68.01637223792808</v>
      </c>
      <c r="M66" s="74">
        <f t="shared" si="2"/>
        <v>5.766897536161672</v>
      </c>
      <c r="N66" s="74">
        <f t="shared" si="0"/>
        <v>5.37988351961218</v>
      </c>
      <c r="O66" s="74">
        <f t="shared" si="3"/>
        <v>5.156481590421483</v>
      </c>
      <c r="P66" s="74">
        <f t="shared" si="1"/>
        <v>4.81627772541023</v>
      </c>
    </row>
    <row r="67" spans="1:16" ht="11.25" customHeight="1">
      <c r="A67" s="51" t="s">
        <v>412</v>
      </c>
      <c r="B67" s="51" t="s">
        <v>413</v>
      </c>
      <c r="C67" s="51" t="s">
        <v>51</v>
      </c>
      <c r="D67" s="52"/>
      <c r="E67" s="52"/>
      <c r="F67" s="52"/>
      <c r="G67" s="52">
        <v>72</v>
      </c>
      <c r="H67" s="52">
        <v>141.93</v>
      </c>
      <c r="I67" s="52">
        <v>119.22</v>
      </c>
      <c r="N67" s="74">
        <f t="shared" si="0"/>
        <v>1.9712500000000002</v>
      </c>
      <c r="P67" s="74">
        <f t="shared" si="1"/>
        <v>1.6558333333333333</v>
      </c>
    </row>
    <row r="68" spans="1:16" ht="11.25" customHeight="1">
      <c r="A68" s="51" t="s">
        <v>412</v>
      </c>
      <c r="B68" s="51" t="s">
        <v>413</v>
      </c>
      <c r="C68" s="51" t="s">
        <v>672</v>
      </c>
      <c r="D68" s="52">
        <v>1490</v>
      </c>
      <c r="E68" s="52">
        <v>7396.42</v>
      </c>
      <c r="F68" s="52">
        <v>6834.96</v>
      </c>
      <c r="G68" s="52">
        <v>1080</v>
      </c>
      <c r="H68" s="52">
        <v>10771.5</v>
      </c>
      <c r="I68" s="52">
        <v>9155.89</v>
      </c>
      <c r="J68" s="74">
        <f aca="true" t="shared" si="11" ref="J68:L69">(G68-D68)*100/D68</f>
        <v>-27.516778523489933</v>
      </c>
      <c r="K68" s="74">
        <f t="shared" si="11"/>
        <v>45.63126485515966</v>
      </c>
      <c r="L68" s="74">
        <f t="shared" si="11"/>
        <v>33.95674590634034</v>
      </c>
      <c r="M68" s="74">
        <f t="shared" si="2"/>
        <v>4.964040268456376</v>
      </c>
      <c r="N68" s="74">
        <f t="shared" si="0"/>
        <v>9.973611111111111</v>
      </c>
      <c r="O68" s="74">
        <f t="shared" si="3"/>
        <v>4.587221476510067</v>
      </c>
      <c r="P68" s="74">
        <f t="shared" si="1"/>
        <v>8.477675925925926</v>
      </c>
    </row>
    <row r="69" spans="1:16" ht="11.25" customHeight="1">
      <c r="A69" s="51" t="s">
        <v>412</v>
      </c>
      <c r="B69" s="51" t="s">
        <v>413</v>
      </c>
      <c r="C69" s="51" t="s">
        <v>55</v>
      </c>
      <c r="D69" s="52">
        <v>63198</v>
      </c>
      <c r="E69" s="52">
        <v>412192.77</v>
      </c>
      <c r="F69" s="52">
        <v>366781.1</v>
      </c>
      <c r="G69" s="52">
        <v>268873.7</v>
      </c>
      <c r="H69" s="52">
        <v>1415217.1</v>
      </c>
      <c r="I69" s="52">
        <v>1267082.89</v>
      </c>
      <c r="J69" s="74">
        <f t="shared" si="11"/>
        <v>325.44653311813664</v>
      </c>
      <c r="K69" s="74">
        <f t="shared" si="11"/>
        <v>243.3386519613141</v>
      </c>
      <c r="L69" s="74">
        <f t="shared" si="11"/>
        <v>245.46024590689103</v>
      </c>
      <c r="M69" s="74">
        <f t="shared" si="2"/>
        <v>6.522243900123422</v>
      </c>
      <c r="N69" s="74">
        <f t="shared" si="0"/>
        <v>5.263501413488935</v>
      </c>
      <c r="O69" s="74">
        <f t="shared" si="3"/>
        <v>5.803682078546789</v>
      </c>
      <c r="P69" s="74">
        <f t="shared" si="1"/>
        <v>4.7125579407729346</v>
      </c>
    </row>
    <row r="70" spans="1:15" ht="11.25" customHeight="1">
      <c r="A70" s="51" t="s">
        <v>412</v>
      </c>
      <c r="B70" s="51" t="s">
        <v>413</v>
      </c>
      <c r="C70" s="51" t="s">
        <v>612</v>
      </c>
      <c r="D70" s="52">
        <v>270</v>
      </c>
      <c r="E70" s="52">
        <v>1773</v>
      </c>
      <c r="F70" s="52">
        <v>1590.08</v>
      </c>
      <c r="G70" s="52"/>
      <c r="H70" s="52"/>
      <c r="I70" s="52"/>
      <c r="M70" s="74">
        <f aca="true" t="shared" si="12" ref="M70:M133">E70/D70</f>
        <v>6.566666666666666</v>
      </c>
      <c r="O70" s="74">
        <f aca="true" t="shared" si="13" ref="O70:O133">F70/D70</f>
        <v>5.889185185185185</v>
      </c>
    </row>
    <row r="71" spans="1:16" ht="11.25" customHeight="1">
      <c r="A71" s="51" t="s">
        <v>412</v>
      </c>
      <c r="B71" s="51" t="s">
        <v>413</v>
      </c>
      <c r="C71" s="51" t="s">
        <v>41</v>
      </c>
      <c r="D71" s="52">
        <v>3767046.5</v>
      </c>
      <c r="E71" s="52">
        <v>22550985.66</v>
      </c>
      <c r="F71" s="52">
        <v>20188072.58</v>
      </c>
      <c r="G71" s="52">
        <v>4713739</v>
      </c>
      <c r="H71" s="52">
        <v>25991765.42</v>
      </c>
      <c r="I71" s="52">
        <v>23287191</v>
      </c>
      <c r="J71" s="74">
        <f aca="true" t="shared" si="14" ref="J71:J133">(G71-D71)*100/D71</f>
        <v>25.13089498629762</v>
      </c>
      <c r="K71" s="74">
        <f aca="true" t="shared" si="15" ref="K71:K133">(H71-E71)*100/E71</f>
        <v>15.257779912046654</v>
      </c>
      <c r="L71" s="74">
        <f aca="true" t="shared" si="16" ref="L71:L133">(I71-F71)*100/F71</f>
        <v>15.351234783404974</v>
      </c>
      <c r="M71" s="74">
        <f t="shared" si="12"/>
        <v>5.98638367219518</v>
      </c>
      <c r="N71" s="74">
        <f aca="true" t="shared" si="17" ref="N71:N133">H71/G71</f>
        <v>5.514044248101136</v>
      </c>
      <c r="O71" s="74">
        <f t="shared" si="13"/>
        <v>5.3591248687798245</v>
      </c>
      <c r="P71" s="74">
        <f aca="true" t="shared" si="18" ref="P71:P133">I71/G71</f>
        <v>4.940280104604859</v>
      </c>
    </row>
    <row r="72" spans="1:16" ht="11.25" customHeight="1">
      <c r="A72" s="51" t="s">
        <v>412</v>
      </c>
      <c r="B72" s="51" t="s">
        <v>413</v>
      </c>
      <c r="C72" s="51" t="s">
        <v>44</v>
      </c>
      <c r="D72" s="52">
        <v>1217914</v>
      </c>
      <c r="E72" s="52">
        <v>6216244.57</v>
      </c>
      <c r="F72" s="52">
        <v>5578125.23</v>
      </c>
      <c r="G72" s="52">
        <v>1769678</v>
      </c>
      <c r="H72" s="52">
        <v>8583765.14</v>
      </c>
      <c r="I72" s="52">
        <v>7671210.42</v>
      </c>
      <c r="J72" s="74">
        <f t="shared" si="14"/>
        <v>45.30401982405983</v>
      </c>
      <c r="K72" s="74">
        <f t="shared" si="15"/>
        <v>38.08602675360954</v>
      </c>
      <c r="L72" s="74">
        <f t="shared" si="16"/>
        <v>37.523094295966516</v>
      </c>
      <c r="M72" s="74">
        <f t="shared" si="12"/>
        <v>5.104009453869486</v>
      </c>
      <c r="N72" s="74">
        <f t="shared" si="17"/>
        <v>4.850467226241158</v>
      </c>
      <c r="O72" s="74">
        <f t="shared" si="13"/>
        <v>4.580064955325253</v>
      </c>
      <c r="P72" s="74">
        <f t="shared" si="18"/>
        <v>4.334805778226321</v>
      </c>
    </row>
    <row r="73" spans="1:16" ht="11.25" customHeight="1">
      <c r="A73" s="51" t="s">
        <v>412</v>
      </c>
      <c r="B73" s="51" t="s">
        <v>413</v>
      </c>
      <c r="C73" s="51" t="s">
        <v>56</v>
      </c>
      <c r="D73" s="52">
        <v>515837</v>
      </c>
      <c r="E73" s="52">
        <v>3106651</v>
      </c>
      <c r="F73" s="52">
        <v>2780017.58</v>
      </c>
      <c r="G73" s="52">
        <v>616752.2</v>
      </c>
      <c r="H73" s="52">
        <v>3385533.05</v>
      </c>
      <c r="I73" s="52">
        <v>3039455.54</v>
      </c>
      <c r="J73" s="74">
        <f t="shared" si="14"/>
        <v>19.563389210157464</v>
      </c>
      <c r="K73" s="74">
        <f t="shared" si="15"/>
        <v>8.976935291411872</v>
      </c>
      <c r="L73" s="74">
        <f t="shared" si="16"/>
        <v>9.332241704744902</v>
      </c>
      <c r="M73" s="74">
        <f t="shared" si="12"/>
        <v>6.02254394314483</v>
      </c>
      <c r="N73" s="74">
        <f t="shared" si="17"/>
        <v>5.489292214928459</v>
      </c>
      <c r="O73" s="74">
        <f t="shared" si="13"/>
        <v>5.389333413462005</v>
      </c>
      <c r="P73" s="74">
        <f t="shared" si="18"/>
        <v>4.928163272056428</v>
      </c>
    </row>
    <row r="74" spans="1:16" ht="11.25" customHeight="1">
      <c r="A74" s="51" t="s">
        <v>412</v>
      </c>
      <c r="B74" s="51" t="s">
        <v>413</v>
      </c>
      <c r="C74" s="51" t="s">
        <v>60</v>
      </c>
      <c r="D74" s="52">
        <v>6818</v>
      </c>
      <c r="E74" s="52">
        <v>49512.53</v>
      </c>
      <c r="F74" s="52">
        <v>43641.97</v>
      </c>
      <c r="G74" s="52">
        <v>17280</v>
      </c>
      <c r="H74" s="52">
        <v>138970.66</v>
      </c>
      <c r="I74" s="52">
        <v>117913.4</v>
      </c>
      <c r="J74" s="74">
        <f t="shared" si="14"/>
        <v>153.44675858022882</v>
      </c>
      <c r="K74" s="74">
        <f t="shared" si="15"/>
        <v>180.67775975091558</v>
      </c>
      <c r="L74" s="74">
        <f t="shared" si="16"/>
        <v>170.1834953829994</v>
      </c>
      <c r="M74" s="74">
        <f t="shared" si="12"/>
        <v>7.262031387503667</v>
      </c>
      <c r="N74" s="74">
        <f t="shared" si="17"/>
        <v>8.042283564814815</v>
      </c>
      <c r="O74" s="74">
        <f t="shared" si="13"/>
        <v>6.400992959812262</v>
      </c>
      <c r="P74" s="74">
        <f t="shared" si="18"/>
        <v>6.823692129629629</v>
      </c>
    </row>
    <row r="75" spans="1:16" ht="11.25" customHeight="1">
      <c r="A75" s="51" t="s">
        <v>412</v>
      </c>
      <c r="B75" s="51" t="s">
        <v>413</v>
      </c>
      <c r="C75" s="51" t="s">
        <v>42</v>
      </c>
      <c r="D75" s="52">
        <v>4035185.8</v>
      </c>
      <c r="E75" s="52">
        <v>20879947.29</v>
      </c>
      <c r="F75" s="52">
        <v>18687484.87</v>
      </c>
      <c r="G75" s="52">
        <v>4355174</v>
      </c>
      <c r="H75" s="52">
        <v>21069405.31</v>
      </c>
      <c r="I75" s="52">
        <v>18915371.23</v>
      </c>
      <c r="J75" s="74">
        <f t="shared" si="14"/>
        <v>7.92994959488607</v>
      </c>
      <c r="K75" s="74">
        <f t="shared" si="15"/>
        <v>0.9073682867520283</v>
      </c>
      <c r="L75" s="74">
        <f t="shared" si="16"/>
        <v>1.2194597699224754</v>
      </c>
      <c r="M75" s="74">
        <f t="shared" si="12"/>
        <v>5.17446985712529</v>
      </c>
      <c r="N75" s="74">
        <f t="shared" si="17"/>
        <v>4.8377872640679795</v>
      </c>
      <c r="O75" s="74">
        <f t="shared" si="13"/>
        <v>4.63113368162626</v>
      </c>
      <c r="P75" s="74">
        <f t="shared" si="18"/>
        <v>4.343195295985878</v>
      </c>
    </row>
    <row r="76" spans="1:16" ht="11.25" customHeight="1">
      <c r="A76" s="51" t="s">
        <v>412</v>
      </c>
      <c r="B76" s="51" t="s">
        <v>413</v>
      </c>
      <c r="C76" s="51" t="s">
        <v>98</v>
      </c>
      <c r="D76" s="52">
        <v>46810</v>
      </c>
      <c r="E76" s="52">
        <v>257371.42</v>
      </c>
      <c r="F76" s="52">
        <v>230822.57</v>
      </c>
      <c r="G76" s="52">
        <v>49820</v>
      </c>
      <c r="H76" s="52">
        <v>251620.72</v>
      </c>
      <c r="I76" s="52">
        <v>227584.91</v>
      </c>
      <c r="J76" s="74">
        <f t="shared" si="14"/>
        <v>6.430249946592609</v>
      </c>
      <c r="K76" s="74">
        <f t="shared" si="15"/>
        <v>-2.2343972769004465</v>
      </c>
      <c r="L76" s="74">
        <f t="shared" si="16"/>
        <v>-1.4026617934286076</v>
      </c>
      <c r="M76" s="74">
        <f t="shared" si="12"/>
        <v>5.498214484084597</v>
      </c>
      <c r="N76" s="74">
        <f t="shared" si="17"/>
        <v>5.050596547571256</v>
      </c>
      <c r="O76" s="74">
        <f t="shared" si="13"/>
        <v>4.931052552873318</v>
      </c>
      <c r="P76" s="74">
        <f t="shared" si="18"/>
        <v>4.568143516659976</v>
      </c>
    </row>
    <row r="77" spans="1:16" ht="11.25" customHeight="1">
      <c r="A77" s="51" t="s">
        <v>412</v>
      </c>
      <c r="B77" s="51" t="s">
        <v>413</v>
      </c>
      <c r="C77" s="51" t="s">
        <v>61</v>
      </c>
      <c r="D77" s="52">
        <v>106556</v>
      </c>
      <c r="E77" s="52">
        <v>653770.69</v>
      </c>
      <c r="F77" s="52">
        <v>585325.48</v>
      </c>
      <c r="G77" s="52">
        <v>182040</v>
      </c>
      <c r="H77" s="52">
        <v>974026.2</v>
      </c>
      <c r="I77" s="52">
        <v>874353.21</v>
      </c>
      <c r="J77" s="74">
        <f t="shared" si="14"/>
        <v>70.8397462367206</v>
      </c>
      <c r="K77" s="74">
        <f t="shared" si="15"/>
        <v>48.98590819359002</v>
      </c>
      <c r="L77" s="74">
        <f t="shared" si="16"/>
        <v>49.378976291959816</v>
      </c>
      <c r="M77" s="74">
        <f t="shared" si="12"/>
        <v>6.1354657644806485</v>
      </c>
      <c r="N77" s="74">
        <f t="shared" si="17"/>
        <v>5.350616348055373</v>
      </c>
      <c r="O77" s="74">
        <f t="shared" si="13"/>
        <v>5.493125492698675</v>
      </c>
      <c r="P77" s="74">
        <f t="shared" si="18"/>
        <v>4.803082893869479</v>
      </c>
    </row>
    <row r="78" spans="1:16" ht="11.25" customHeight="1">
      <c r="A78" s="51" t="s">
        <v>412</v>
      </c>
      <c r="B78" s="51" t="s">
        <v>413</v>
      </c>
      <c r="C78" s="51" t="s">
        <v>102</v>
      </c>
      <c r="D78" s="52">
        <v>1470</v>
      </c>
      <c r="E78" s="52">
        <v>12106.87</v>
      </c>
      <c r="F78" s="52">
        <v>10796.63</v>
      </c>
      <c r="G78" s="52">
        <v>8070</v>
      </c>
      <c r="H78" s="52">
        <v>50634.44</v>
      </c>
      <c r="I78" s="52">
        <v>45717.8</v>
      </c>
      <c r="J78" s="74">
        <f t="shared" si="14"/>
        <v>448.9795918367347</v>
      </c>
      <c r="K78" s="74">
        <f t="shared" si="15"/>
        <v>318.2289889955042</v>
      </c>
      <c r="L78" s="74">
        <f t="shared" si="16"/>
        <v>323.44509351529143</v>
      </c>
      <c r="M78" s="74">
        <f t="shared" si="12"/>
        <v>8.23596598639456</v>
      </c>
      <c r="N78" s="74">
        <f t="shared" si="17"/>
        <v>6.274403965303594</v>
      </c>
      <c r="O78" s="74">
        <f t="shared" si="13"/>
        <v>7.344646258503401</v>
      </c>
      <c r="P78" s="74">
        <f t="shared" si="18"/>
        <v>5.665154894671623</v>
      </c>
    </row>
    <row r="79" spans="1:16" ht="11.25" customHeight="1">
      <c r="A79" s="51" t="s">
        <v>412</v>
      </c>
      <c r="B79" s="51" t="s">
        <v>413</v>
      </c>
      <c r="C79" s="51" t="s">
        <v>151</v>
      </c>
      <c r="D79" s="52">
        <v>26050</v>
      </c>
      <c r="E79" s="52">
        <v>183394</v>
      </c>
      <c r="F79" s="52">
        <v>163354.11</v>
      </c>
      <c r="G79" s="52">
        <v>61720</v>
      </c>
      <c r="H79" s="52">
        <v>362832.83</v>
      </c>
      <c r="I79" s="52">
        <v>323942.07</v>
      </c>
      <c r="J79" s="74">
        <f t="shared" si="14"/>
        <v>136.92898272552782</v>
      </c>
      <c r="K79" s="74">
        <f t="shared" si="15"/>
        <v>97.84334820114071</v>
      </c>
      <c r="L79" s="74">
        <f t="shared" si="16"/>
        <v>98.30665417601065</v>
      </c>
      <c r="M79" s="74">
        <f t="shared" si="12"/>
        <v>7.040076775431862</v>
      </c>
      <c r="N79" s="74">
        <f t="shared" si="17"/>
        <v>5.878691348023332</v>
      </c>
      <c r="O79" s="74">
        <f t="shared" si="13"/>
        <v>6.270791170825335</v>
      </c>
      <c r="P79" s="74">
        <f t="shared" si="18"/>
        <v>5.248575340246274</v>
      </c>
    </row>
    <row r="80" spans="1:16" ht="11.25" customHeight="1">
      <c r="A80" s="51" t="s">
        <v>412</v>
      </c>
      <c r="B80" s="51" t="s">
        <v>413</v>
      </c>
      <c r="C80" s="51" t="s">
        <v>49</v>
      </c>
      <c r="D80" s="52">
        <v>836500</v>
      </c>
      <c r="E80" s="52">
        <v>7201712.7</v>
      </c>
      <c r="F80" s="52">
        <v>6447951.37</v>
      </c>
      <c r="G80" s="52">
        <v>658020</v>
      </c>
      <c r="H80" s="52">
        <v>5215698.05</v>
      </c>
      <c r="I80" s="52">
        <v>4703645.98</v>
      </c>
      <c r="J80" s="74">
        <f t="shared" si="14"/>
        <v>-21.336521219366407</v>
      </c>
      <c r="K80" s="74">
        <f t="shared" si="15"/>
        <v>-27.57697693216782</v>
      </c>
      <c r="L80" s="74">
        <f t="shared" si="16"/>
        <v>-27.05208662266942</v>
      </c>
      <c r="M80" s="74">
        <f t="shared" si="12"/>
        <v>8.609339748953975</v>
      </c>
      <c r="N80" s="74">
        <f t="shared" si="17"/>
        <v>7.926351858606121</v>
      </c>
      <c r="O80" s="74">
        <f t="shared" si="13"/>
        <v>7.70825029288703</v>
      </c>
      <c r="P80" s="74">
        <f t="shared" si="18"/>
        <v>7.148180875961217</v>
      </c>
    </row>
    <row r="81" spans="1:16" ht="11.25" customHeight="1">
      <c r="A81" s="51" t="s">
        <v>412</v>
      </c>
      <c r="B81" s="51" t="s">
        <v>413</v>
      </c>
      <c r="C81" s="51" t="s">
        <v>710</v>
      </c>
      <c r="D81" s="52">
        <v>20364</v>
      </c>
      <c r="E81" s="52">
        <v>104184.03</v>
      </c>
      <c r="F81" s="52">
        <v>93326.28</v>
      </c>
      <c r="G81" s="52">
        <v>44406</v>
      </c>
      <c r="H81" s="52">
        <v>223599.48</v>
      </c>
      <c r="I81" s="52">
        <v>199402.57</v>
      </c>
      <c r="J81" s="74">
        <f t="shared" si="14"/>
        <v>118.0612846199175</v>
      </c>
      <c r="K81" s="74">
        <f t="shared" si="15"/>
        <v>114.61972626706802</v>
      </c>
      <c r="L81" s="74">
        <f t="shared" si="16"/>
        <v>113.66175743852642</v>
      </c>
      <c r="M81" s="74">
        <f t="shared" si="12"/>
        <v>5.116088685916323</v>
      </c>
      <c r="N81" s="74">
        <f t="shared" si="17"/>
        <v>5.035343872449669</v>
      </c>
      <c r="O81" s="74">
        <f t="shared" si="13"/>
        <v>4.5829051266941665</v>
      </c>
      <c r="P81" s="74">
        <f t="shared" si="18"/>
        <v>4.490442057379633</v>
      </c>
    </row>
    <row r="82" spans="1:16" ht="11.25" customHeight="1">
      <c r="A82" s="51" t="s">
        <v>412</v>
      </c>
      <c r="B82" s="51" t="s">
        <v>413</v>
      </c>
      <c r="C82" s="51" t="s">
        <v>99</v>
      </c>
      <c r="D82" s="52">
        <v>7500</v>
      </c>
      <c r="E82" s="52">
        <v>33366.95</v>
      </c>
      <c r="F82" s="52">
        <v>29857.7</v>
      </c>
      <c r="G82" s="52">
        <v>24300</v>
      </c>
      <c r="H82" s="52">
        <v>94484.51</v>
      </c>
      <c r="I82" s="52">
        <v>85042.94</v>
      </c>
      <c r="J82" s="74">
        <f t="shared" si="14"/>
        <v>224</v>
      </c>
      <c r="K82" s="74">
        <f t="shared" si="15"/>
        <v>183.16795511726426</v>
      </c>
      <c r="L82" s="74">
        <f t="shared" si="16"/>
        <v>184.82749843423977</v>
      </c>
      <c r="M82" s="74">
        <f t="shared" si="12"/>
        <v>4.448926666666666</v>
      </c>
      <c r="N82" s="74">
        <f t="shared" si="17"/>
        <v>3.888251440329218</v>
      </c>
      <c r="O82" s="74">
        <f t="shared" si="13"/>
        <v>3.9810266666666667</v>
      </c>
      <c r="P82" s="74">
        <f t="shared" si="18"/>
        <v>3.4997094650205764</v>
      </c>
    </row>
    <row r="83" spans="1:16" ht="11.25" customHeight="1">
      <c r="A83" s="51" t="s">
        <v>412</v>
      </c>
      <c r="B83" s="51" t="s">
        <v>413</v>
      </c>
      <c r="C83" s="51" t="s">
        <v>94</v>
      </c>
      <c r="D83" s="52">
        <v>33000</v>
      </c>
      <c r="E83" s="52">
        <v>162283.05</v>
      </c>
      <c r="F83" s="52">
        <v>143848</v>
      </c>
      <c r="G83" s="52">
        <v>14946</v>
      </c>
      <c r="H83" s="52">
        <v>72428.99</v>
      </c>
      <c r="I83" s="52">
        <v>63832.32</v>
      </c>
      <c r="J83" s="74">
        <f t="shared" si="14"/>
        <v>-54.70909090909091</v>
      </c>
      <c r="K83" s="74">
        <f t="shared" si="15"/>
        <v>-55.36872766441103</v>
      </c>
      <c r="L83" s="74">
        <f t="shared" si="16"/>
        <v>-55.625159890996045</v>
      </c>
      <c r="M83" s="74">
        <f t="shared" si="12"/>
        <v>4.917668181818182</v>
      </c>
      <c r="N83" s="74">
        <f t="shared" si="17"/>
        <v>4.846045095677773</v>
      </c>
      <c r="O83" s="74">
        <f t="shared" si="13"/>
        <v>4.359030303030303</v>
      </c>
      <c r="P83" s="74">
        <f t="shared" si="18"/>
        <v>4.270863107185869</v>
      </c>
    </row>
    <row r="84" spans="1:16" ht="11.25" customHeight="1">
      <c r="A84" s="51" t="s">
        <v>412</v>
      </c>
      <c r="B84" s="51" t="s">
        <v>413</v>
      </c>
      <c r="C84" s="51" t="s">
        <v>69</v>
      </c>
      <c r="D84" s="52">
        <v>157572</v>
      </c>
      <c r="E84" s="52">
        <v>844075.13</v>
      </c>
      <c r="F84" s="52">
        <v>761281.43</v>
      </c>
      <c r="G84" s="52">
        <v>192258</v>
      </c>
      <c r="H84" s="52">
        <v>977524.68</v>
      </c>
      <c r="I84" s="52">
        <v>877362.51</v>
      </c>
      <c r="J84" s="74">
        <f t="shared" si="14"/>
        <v>22.012794151245146</v>
      </c>
      <c r="K84" s="74">
        <f t="shared" si="15"/>
        <v>15.810150691206841</v>
      </c>
      <c r="L84" s="74">
        <f t="shared" si="16"/>
        <v>15.248116586792346</v>
      </c>
      <c r="M84" s="74">
        <f t="shared" si="12"/>
        <v>5.356758370776534</v>
      </c>
      <c r="N84" s="74">
        <f t="shared" si="17"/>
        <v>5.084442155853073</v>
      </c>
      <c r="O84" s="74">
        <f t="shared" si="13"/>
        <v>4.831324283502146</v>
      </c>
      <c r="P84" s="74">
        <f t="shared" si="18"/>
        <v>4.5634642511625</v>
      </c>
    </row>
    <row r="85" spans="1:16" ht="11.25" customHeight="1">
      <c r="A85" s="51" t="s">
        <v>412</v>
      </c>
      <c r="B85" s="51" t="s">
        <v>413</v>
      </c>
      <c r="C85" s="51" t="s">
        <v>70</v>
      </c>
      <c r="D85" s="52">
        <v>54786</v>
      </c>
      <c r="E85" s="52">
        <v>332820.78</v>
      </c>
      <c r="F85" s="52">
        <v>297369.99</v>
      </c>
      <c r="G85" s="52">
        <v>65552</v>
      </c>
      <c r="H85" s="52">
        <v>345287.23</v>
      </c>
      <c r="I85" s="52">
        <v>307892.73</v>
      </c>
      <c r="J85" s="74">
        <f t="shared" si="14"/>
        <v>19.65100573139123</v>
      </c>
      <c r="K85" s="74">
        <f t="shared" si="15"/>
        <v>3.74569460476595</v>
      </c>
      <c r="L85" s="74">
        <f t="shared" si="16"/>
        <v>3.538601860934249</v>
      </c>
      <c r="M85" s="74">
        <f t="shared" si="12"/>
        <v>6.074923885664221</v>
      </c>
      <c r="N85" s="74">
        <f t="shared" si="17"/>
        <v>5.267379027337076</v>
      </c>
      <c r="O85" s="74">
        <f t="shared" si="13"/>
        <v>5.427846347607053</v>
      </c>
      <c r="P85" s="74">
        <f t="shared" si="18"/>
        <v>4.696923511105687</v>
      </c>
    </row>
    <row r="86" spans="1:16" ht="11.25" customHeight="1">
      <c r="A86" s="51" t="s">
        <v>412</v>
      </c>
      <c r="B86" s="51" t="s">
        <v>413</v>
      </c>
      <c r="C86" s="51" t="s">
        <v>66</v>
      </c>
      <c r="D86" s="52">
        <v>1718126</v>
      </c>
      <c r="E86" s="52">
        <v>9320813.42</v>
      </c>
      <c r="F86" s="52">
        <v>8348111.59</v>
      </c>
      <c r="G86" s="52">
        <v>1957647</v>
      </c>
      <c r="H86" s="52">
        <v>9922628.97</v>
      </c>
      <c r="I86" s="52">
        <v>8880823.92</v>
      </c>
      <c r="J86" s="74">
        <f t="shared" si="14"/>
        <v>13.940828553901168</v>
      </c>
      <c r="K86" s="74">
        <f t="shared" si="15"/>
        <v>6.456684871608563</v>
      </c>
      <c r="L86" s="74">
        <f t="shared" si="16"/>
        <v>6.381231542689526</v>
      </c>
      <c r="M86" s="74">
        <f t="shared" si="12"/>
        <v>5.4249882837463606</v>
      </c>
      <c r="N86" s="74">
        <f t="shared" si="17"/>
        <v>5.068650767988305</v>
      </c>
      <c r="O86" s="74">
        <f t="shared" si="13"/>
        <v>4.858847133446558</v>
      </c>
      <c r="P86" s="74">
        <f t="shared" si="18"/>
        <v>4.536478701216307</v>
      </c>
    </row>
    <row r="87" spans="1:16" ht="11.25" customHeight="1">
      <c r="A87" s="51" t="s">
        <v>412</v>
      </c>
      <c r="B87" s="51" t="s">
        <v>413</v>
      </c>
      <c r="C87" s="51" t="s">
        <v>352</v>
      </c>
      <c r="D87" s="52"/>
      <c r="E87" s="52"/>
      <c r="F87" s="52"/>
      <c r="G87" s="52">
        <v>1392</v>
      </c>
      <c r="H87" s="52">
        <v>7928.96</v>
      </c>
      <c r="I87" s="52">
        <v>6743.13</v>
      </c>
      <c r="N87" s="74">
        <f t="shared" si="17"/>
        <v>5.696091954022989</v>
      </c>
      <c r="P87" s="74">
        <f t="shared" si="18"/>
        <v>4.8442025862068965</v>
      </c>
    </row>
    <row r="88" spans="1:16" ht="11.25" customHeight="1">
      <c r="A88" s="51" t="s">
        <v>412</v>
      </c>
      <c r="B88" s="51" t="s">
        <v>413</v>
      </c>
      <c r="C88" s="51" t="s">
        <v>48</v>
      </c>
      <c r="D88" s="52">
        <v>33620</v>
      </c>
      <c r="E88" s="52">
        <v>214735.12</v>
      </c>
      <c r="F88" s="52">
        <v>192268.97</v>
      </c>
      <c r="G88" s="52">
        <v>48730</v>
      </c>
      <c r="H88" s="52">
        <v>267355.22</v>
      </c>
      <c r="I88" s="52">
        <v>239358.96</v>
      </c>
      <c r="J88" s="74">
        <f t="shared" si="14"/>
        <v>44.943486020226054</v>
      </c>
      <c r="K88" s="74">
        <f t="shared" si="15"/>
        <v>24.504654851055562</v>
      </c>
      <c r="L88" s="74">
        <f t="shared" si="16"/>
        <v>24.491726356052144</v>
      </c>
      <c r="M88" s="74">
        <f t="shared" si="12"/>
        <v>6.387124330755502</v>
      </c>
      <c r="N88" s="74">
        <f t="shared" si="17"/>
        <v>5.4864604966139945</v>
      </c>
      <c r="O88" s="74">
        <f t="shared" si="13"/>
        <v>5.718886674598453</v>
      </c>
      <c r="P88" s="74">
        <f t="shared" si="18"/>
        <v>4.911942540529448</v>
      </c>
    </row>
    <row r="89" spans="1:16" ht="11.25" customHeight="1">
      <c r="A89" s="51" t="s">
        <v>412</v>
      </c>
      <c r="B89" s="51" t="s">
        <v>413</v>
      </c>
      <c r="C89" s="51" t="s">
        <v>345</v>
      </c>
      <c r="D89" s="52">
        <v>198124</v>
      </c>
      <c r="E89" s="52">
        <v>1037376.9</v>
      </c>
      <c r="F89" s="52">
        <v>928663.53</v>
      </c>
      <c r="G89" s="52">
        <v>249606</v>
      </c>
      <c r="H89" s="52">
        <v>1266508.74</v>
      </c>
      <c r="I89" s="52">
        <v>1134695.65</v>
      </c>
      <c r="J89" s="74">
        <f t="shared" si="14"/>
        <v>25.984736831479275</v>
      </c>
      <c r="K89" s="74">
        <f t="shared" si="15"/>
        <v>22.087617335608684</v>
      </c>
      <c r="L89" s="74">
        <f t="shared" si="16"/>
        <v>22.185873930033612</v>
      </c>
      <c r="M89" s="74">
        <f t="shared" si="12"/>
        <v>5.2359981627667525</v>
      </c>
      <c r="N89" s="74">
        <f t="shared" si="17"/>
        <v>5.074031633854956</v>
      </c>
      <c r="O89" s="74">
        <f t="shared" si="13"/>
        <v>4.68728437746058</v>
      </c>
      <c r="P89" s="74">
        <f t="shared" si="18"/>
        <v>4.545947012491687</v>
      </c>
    </row>
    <row r="90" spans="1:16" ht="11.25" customHeight="1">
      <c r="A90" s="51" t="s">
        <v>412</v>
      </c>
      <c r="B90" s="51" t="s">
        <v>413</v>
      </c>
      <c r="C90" s="51" t="s">
        <v>65</v>
      </c>
      <c r="D90" s="52">
        <v>32110</v>
      </c>
      <c r="E90" s="52">
        <v>193485.89</v>
      </c>
      <c r="F90" s="52">
        <v>173743.85</v>
      </c>
      <c r="G90" s="52">
        <v>30760</v>
      </c>
      <c r="H90" s="52">
        <v>157094.88</v>
      </c>
      <c r="I90" s="52">
        <v>140745.03</v>
      </c>
      <c r="J90" s="74">
        <f t="shared" si="14"/>
        <v>-4.204297726564933</v>
      </c>
      <c r="K90" s="74">
        <f t="shared" si="15"/>
        <v>-18.808094998555195</v>
      </c>
      <c r="L90" s="74">
        <f t="shared" si="16"/>
        <v>-18.992798881802152</v>
      </c>
      <c r="M90" s="74">
        <f t="shared" si="12"/>
        <v>6.02572064777328</v>
      </c>
      <c r="N90" s="74">
        <f t="shared" si="17"/>
        <v>5.107115734720416</v>
      </c>
      <c r="O90" s="74">
        <f t="shared" si="13"/>
        <v>5.410895359701028</v>
      </c>
      <c r="P90" s="74">
        <f t="shared" si="18"/>
        <v>4.575586150845253</v>
      </c>
    </row>
    <row r="91" spans="1:16" ht="11.25" customHeight="1">
      <c r="A91" s="51" t="s">
        <v>412</v>
      </c>
      <c r="B91" s="51" t="s">
        <v>413</v>
      </c>
      <c r="C91" s="51" t="s">
        <v>43</v>
      </c>
      <c r="D91" s="52">
        <v>422806</v>
      </c>
      <c r="E91" s="52">
        <v>2120686.53</v>
      </c>
      <c r="F91" s="52">
        <v>1897287.51</v>
      </c>
      <c r="G91" s="52">
        <v>1346428</v>
      </c>
      <c r="H91" s="52">
        <v>6305108.03</v>
      </c>
      <c r="I91" s="52">
        <v>5603735</v>
      </c>
      <c r="J91" s="74">
        <f t="shared" si="14"/>
        <v>218.450542329106</v>
      </c>
      <c r="K91" s="74">
        <f t="shared" si="15"/>
        <v>197.31447532700653</v>
      </c>
      <c r="L91" s="74">
        <f t="shared" si="16"/>
        <v>195.35507773410683</v>
      </c>
      <c r="M91" s="74">
        <f t="shared" si="12"/>
        <v>5.015743698055372</v>
      </c>
      <c r="N91" s="74">
        <f t="shared" si="17"/>
        <v>4.682840842584973</v>
      </c>
      <c r="O91" s="74">
        <f t="shared" si="13"/>
        <v>4.487371300312673</v>
      </c>
      <c r="P91" s="74">
        <f t="shared" si="18"/>
        <v>4.161926965274044</v>
      </c>
    </row>
    <row r="92" spans="1:16" ht="11.25" customHeight="1">
      <c r="A92" s="51" t="s">
        <v>414</v>
      </c>
      <c r="B92" s="51" t="s">
        <v>618</v>
      </c>
      <c r="C92" s="51" t="s">
        <v>47</v>
      </c>
      <c r="D92" s="52">
        <v>19230</v>
      </c>
      <c r="E92" s="52">
        <v>92543.64</v>
      </c>
      <c r="F92" s="52">
        <v>83098.87</v>
      </c>
      <c r="G92" s="52">
        <v>380</v>
      </c>
      <c r="H92" s="52">
        <v>2415.17</v>
      </c>
      <c r="I92" s="52">
        <v>2202.45</v>
      </c>
      <c r="J92" s="74">
        <f t="shared" si="14"/>
        <v>-98.02392095683827</v>
      </c>
      <c r="K92" s="74">
        <f t="shared" si="15"/>
        <v>-97.39023664943372</v>
      </c>
      <c r="L92" s="74">
        <f t="shared" si="16"/>
        <v>-97.34960294887284</v>
      </c>
      <c r="M92" s="74">
        <f t="shared" si="12"/>
        <v>4.812461778471139</v>
      </c>
      <c r="N92" s="74">
        <f t="shared" si="17"/>
        <v>6.355710526315789</v>
      </c>
      <c r="O92" s="74">
        <f t="shared" si="13"/>
        <v>4.321314092563703</v>
      </c>
      <c r="P92" s="74">
        <f t="shared" si="18"/>
        <v>5.795921052631578</v>
      </c>
    </row>
    <row r="93" spans="1:16" ht="11.25" customHeight="1">
      <c r="A93" s="51" t="s">
        <v>414</v>
      </c>
      <c r="B93" s="51" t="s">
        <v>618</v>
      </c>
      <c r="C93" s="51" t="s">
        <v>93</v>
      </c>
      <c r="D93" s="52"/>
      <c r="E93" s="52"/>
      <c r="F93" s="52"/>
      <c r="G93" s="52">
        <v>100</v>
      </c>
      <c r="H93" s="52">
        <v>573.63</v>
      </c>
      <c r="I93" s="52">
        <v>540.11</v>
      </c>
      <c r="N93" s="74">
        <f t="shared" si="17"/>
        <v>5.7363</v>
      </c>
      <c r="P93" s="74">
        <f t="shared" si="18"/>
        <v>5.4011000000000005</v>
      </c>
    </row>
    <row r="94" spans="1:15" ht="11.25" customHeight="1">
      <c r="A94" s="51" t="s">
        <v>414</v>
      </c>
      <c r="B94" s="51" t="s">
        <v>618</v>
      </c>
      <c r="C94" s="51" t="s">
        <v>134</v>
      </c>
      <c r="D94" s="52">
        <v>450</v>
      </c>
      <c r="E94" s="52">
        <v>2925</v>
      </c>
      <c r="F94" s="52">
        <v>2591.57</v>
      </c>
      <c r="G94" s="52"/>
      <c r="H94" s="52"/>
      <c r="I94" s="52"/>
      <c r="M94" s="74">
        <f t="shared" si="12"/>
        <v>6.5</v>
      </c>
      <c r="O94" s="74">
        <f t="shared" si="13"/>
        <v>5.759044444444445</v>
      </c>
    </row>
    <row r="95" spans="1:16" ht="11.25" customHeight="1">
      <c r="A95" s="51" t="s">
        <v>414</v>
      </c>
      <c r="B95" s="51" t="s">
        <v>618</v>
      </c>
      <c r="C95" s="51" t="s">
        <v>62</v>
      </c>
      <c r="D95" s="52">
        <v>10911</v>
      </c>
      <c r="E95" s="52">
        <v>63229.31</v>
      </c>
      <c r="F95" s="52">
        <v>56483.02</v>
      </c>
      <c r="G95" s="52">
        <v>32956.9</v>
      </c>
      <c r="H95" s="52">
        <v>254117.88</v>
      </c>
      <c r="I95" s="52">
        <v>233575.26</v>
      </c>
      <c r="J95" s="74">
        <f t="shared" si="14"/>
        <v>202.05205755659426</v>
      </c>
      <c r="K95" s="74">
        <f t="shared" si="15"/>
        <v>301.89886620619455</v>
      </c>
      <c r="L95" s="74">
        <f t="shared" si="16"/>
        <v>313.531818943109</v>
      </c>
      <c r="M95" s="74">
        <f t="shared" si="12"/>
        <v>5.795005957290807</v>
      </c>
      <c r="N95" s="74">
        <f t="shared" si="17"/>
        <v>7.710612345214507</v>
      </c>
      <c r="O95" s="74">
        <f t="shared" si="13"/>
        <v>5.1767042434240675</v>
      </c>
      <c r="P95" s="74">
        <f t="shared" si="18"/>
        <v>7.087294618122457</v>
      </c>
    </row>
    <row r="96" spans="1:16" ht="11.25" customHeight="1">
      <c r="A96" s="51" t="s">
        <v>414</v>
      </c>
      <c r="B96" s="51" t="s">
        <v>618</v>
      </c>
      <c r="C96" s="51" t="s">
        <v>53</v>
      </c>
      <c r="D96" s="52">
        <v>4245</v>
      </c>
      <c r="E96" s="52">
        <v>20399.89</v>
      </c>
      <c r="F96" s="52">
        <v>18287.71</v>
      </c>
      <c r="G96" s="52">
        <v>8880</v>
      </c>
      <c r="H96" s="52">
        <v>61287.94</v>
      </c>
      <c r="I96" s="52">
        <v>53855.64</v>
      </c>
      <c r="J96" s="74">
        <f t="shared" si="14"/>
        <v>109.18727915194346</v>
      </c>
      <c r="K96" s="74">
        <f t="shared" si="15"/>
        <v>200.43269841160912</v>
      </c>
      <c r="L96" s="74">
        <f t="shared" si="16"/>
        <v>194.49089033017256</v>
      </c>
      <c r="M96" s="74">
        <f t="shared" si="12"/>
        <v>4.805627797408716</v>
      </c>
      <c r="N96" s="74">
        <f t="shared" si="17"/>
        <v>6.901795045045045</v>
      </c>
      <c r="O96" s="74">
        <f t="shared" si="13"/>
        <v>4.308058892815076</v>
      </c>
      <c r="P96" s="74">
        <f t="shared" si="18"/>
        <v>6.0648243243243245</v>
      </c>
    </row>
    <row r="97" spans="1:16" ht="11.25" customHeight="1">
      <c r="A97" s="51" t="s">
        <v>414</v>
      </c>
      <c r="B97" s="51" t="s">
        <v>618</v>
      </c>
      <c r="C97" s="51" t="s">
        <v>55</v>
      </c>
      <c r="D97" s="52">
        <v>26290</v>
      </c>
      <c r="E97" s="52">
        <v>127089.79</v>
      </c>
      <c r="F97" s="52">
        <v>112842.22</v>
      </c>
      <c r="G97" s="52">
        <v>3780</v>
      </c>
      <c r="H97" s="52">
        <v>21955.31</v>
      </c>
      <c r="I97" s="52">
        <v>20663.27</v>
      </c>
      <c r="J97" s="74">
        <f t="shared" si="14"/>
        <v>-85.62190947128185</v>
      </c>
      <c r="K97" s="74">
        <f t="shared" si="15"/>
        <v>-82.72456819702039</v>
      </c>
      <c r="L97" s="74">
        <f t="shared" si="16"/>
        <v>-81.68835210792557</v>
      </c>
      <c r="M97" s="74">
        <f t="shared" si="12"/>
        <v>4.8341494864967665</v>
      </c>
      <c r="N97" s="74">
        <f t="shared" si="17"/>
        <v>5.808283068783069</v>
      </c>
      <c r="O97" s="74">
        <f t="shared" si="13"/>
        <v>4.292210726511982</v>
      </c>
      <c r="P97" s="74">
        <f t="shared" si="18"/>
        <v>5.466473544973545</v>
      </c>
    </row>
    <row r="98" spans="1:16" ht="11.25" customHeight="1">
      <c r="A98" s="51" t="s">
        <v>414</v>
      </c>
      <c r="B98" s="51" t="s">
        <v>618</v>
      </c>
      <c r="C98" s="51" t="s">
        <v>41</v>
      </c>
      <c r="D98" s="52">
        <v>37750</v>
      </c>
      <c r="E98" s="52">
        <v>182234.2</v>
      </c>
      <c r="F98" s="52">
        <v>163010.18</v>
      </c>
      <c r="G98" s="52">
        <v>5225.5</v>
      </c>
      <c r="H98" s="52">
        <v>37249.06</v>
      </c>
      <c r="I98" s="52">
        <v>32746.29</v>
      </c>
      <c r="J98" s="74">
        <f t="shared" si="14"/>
        <v>-86.15761589403974</v>
      </c>
      <c r="K98" s="74">
        <f t="shared" si="15"/>
        <v>-79.55978625307435</v>
      </c>
      <c r="L98" s="74">
        <f t="shared" si="16"/>
        <v>-79.91150614029135</v>
      </c>
      <c r="M98" s="74">
        <f t="shared" si="12"/>
        <v>4.827396026490066</v>
      </c>
      <c r="N98" s="74">
        <f t="shared" si="17"/>
        <v>7.128324562242847</v>
      </c>
      <c r="O98" s="74">
        <f t="shared" si="13"/>
        <v>4.318150463576159</v>
      </c>
      <c r="P98" s="74">
        <f t="shared" si="18"/>
        <v>6.266632858099704</v>
      </c>
    </row>
    <row r="99" spans="1:16" ht="11.25" customHeight="1">
      <c r="A99" s="51" t="s">
        <v>414</v>
      </c>
      <c r="B99" s="51" t="s">
        <v>618</v>
      </c>
      <c r="C99" s="51" t="s">
        <v>44</v>
      </c>
      <c r="D99" s="52">
        <v>98378.5</v>
      </c>
      <c r="E99" s="52">
        <v>496547.32</v>
      </c>
      <c r="F99" s="52">
        <v>442978.85</v>
      </c>
      <c r="G99" s="52">
        <v>31001</v>
      </c>
      <c r="H99" s="52">
        <v>255426.17</v>
      </c>
      <c r="I99" s="52">
        <v>219258.4</v>
      </c>
      <c r="J99" s="74">
        <f t="shared" si="14"/>
        <v>-68.488033462596</v>
      </c>
      <c r="K99" s="74">
        <f t="shared" si="15"/>
        <v>-48.55955118235257</v>
      </c>
      <c r="L99" s="74">
        <f t="shared" si="16"/>
        <v>-50.503641426673084</v>
      </c>
      <c r="M99" s="74">
        <f t="shared" si="12"/>
        <v>5.04731541952764</v>
      </c>
      <c r="N99" s="74">
        <f t="shared" si="17"/>
        <v>8.23928808748105</v>
      </c>
      <c r="O99" s="74">
        <f t="shared" si="13"/>
        <v>4.502801425108128</v>
      </c>
      <c r="P99" s="74">
        <f t="shared" si="18"/>
        <v>7.072623463759234</v>
      </c>
    </row>
    <row r="100" spans="1:16" ht="11.25" customHeight="1">
      <c r="A100" s="51" t="s">
        <v>414</v>
      </c>
      <c r="B100" s="51" t="s">
        <v>618</v>
      </c>
      <c r="C100" s="51" t="s">
        <v>42</v>
      </c>
      <c r="D100" s="52">
        <v>320295.5</v>
      </c>
      <c r="E100" s="52">
        <v>1648383.18</v>
      </c>
      <c r="F100" s="52">
        <v>1475653.04</v>
      </c>
      <c r="G100" s="52">
        <v>182443</v>
      </c>
      <c r="H100" s="52">
        <v>1188869.76</v>
      </c>
      <c r="I100" s="52">
        <v>1090558.88</v>
      </c>
      <c r="J100" s="74">
        <f t="shared" si="14"/>
        <v>-43.03916227358798</v>
      </c>
      <c r="K100" s="74">
        <f t="shared" si="15"/>
        <v>-27.876614222671208</v>
      </c>
      <c r="L100" s="74">
        <f t="shared" si="16"/>
        <v>-26.096524695263064</v>
      </c>
      <c r="M100" s="74">
        <f t="shared" si="12"/>
        <v>5.146445017179448</v>
      </c>
      <c r="N100" s="74">
        <f t="shared" si="17"/>
        <v>6.516390105402784</v>
      </c>
      <c r="O100" s="74">
        <f t="shared" si="13"/>
        <v>4.60716132446444</v>
      </c>
      <c r="P100" s="74">
        <f t="shared" si="18"/>
        <v>5.9775320511063725</v>
      </c>
    </row>
    <row r="101" spans="1:16" ht="11.25" customHeight="1">
      <c r="A101" s="51" t="s">
        <v>414</v>
      </c>
      <c r="B101" s="51" t="s">
        <v>618</v>
      </c>
      <c r="C101" s="51" t="s">
        <v>151</v>
      </c>
      <c r="D101" s="52">
        <v>4552</v>
      </c>
      <c r="E101" s="52">
        <v>23063.55</v>
      </c>
      <c r="F101" s="52">
        <v>20583.12</v>
      </c>
      <c r="G101" s="52">
        <v>7905</v>
      </c>
      <c r="H101" s="52">
        <v>54176.52</v>
      </c>
      <c r="I101" s="52">
        <v>49981.73</v>
      </c>
      <c r="J101" s="74">
        <f t="shared" si="14"/>
        <v>73.65992970123023</v>
      </c>
      <c r="K101" s="74">
        <f t="shared" si="15"/>
        <v>134.9010451556677</v>
      </c>
      <c r="L101" s="74">
        <f t="shared" si="16"/>
        <v>142.82873539094174</v>
      </c>
      <c r="M101" s="74">
        <f t="shared" si="12"/>
        <v>5.066684973637961</v>
      </c>
      <c r="N101" s="74">
        <f t="shared" si="17"/>
        <v>6.853449715370019</v>
      </c>
      <c r="O101" s="74">
        <f t="shared" si="13"/>
        <v>4.521775043936731</v>
      </c>
      <c r="P101" s="74">
        <f t="shared" si="18"/>
        <v>6.322799493991146</v>
      </c>
    </row>
    <row r="102" spans="1:15" ht="11.25" customHeight="1">
      <c r="A102" s="51" t="s">
        <v>414</v>
      </c>
      <c r="B102" s="51" t="s">
        <v>618</v>
      </c>
      <c r="C102" s="51" t="s">
        <v>49</v>
      </c>
      <c r="D102" s="52">
        <v>1370</v>
      </c>
      <c r="E102" s="52">
        <v>7665.87</v>
      </c>
      <c r="F102" s="52">
        <v>6872.43</v>
      </c>
      <c r="G102" s="52"/>
      <c r="H102" s="52"/>
      <c r="I102" s="52"/>
      <c r="M102" s="74">
        <f t="shared" si="12"/>
        <v>5.595525547445256</v>
      </c>
      <c r="O102" s="74">
        <f t="shared" si="13"/>
        <v>5.016372262773723</v>
      </c>
    </row>
    <row r="103" spans="1:16" ht="11.25" customHeight="1">
      <c r="A103" s="51" t="s">
        <v>414</v>
      </c>
      <c r="B103" s="51" t="s">
        <v>618</v>
      </c>
      <c r="C103" s="51" t="s">
        <v>66</v>
      </c>
      <c r="D103" s="52">
        <v>3842</v>
      </c>
      <c r="E103" s="52">
        <v>20924.95</v>
      </c>
      <c r="F103" s="52">
        <v>18738.86</v>
      </c>
      <c r="G103" s="52">
        <v>563</v>
      </c>
      <c r="H103" s="52">
        <v>3597.39</v>
      </c>
      <c r="I103" s="52">
        <v>3389.09</v>
      </c>
      <c r="J103" s="74">
        <f t="shared" si="14"/>
        <v>-85.3461738677772</v>
      </c>
      <c r="K103" s="74">
        <f t="shared" si="15"/>
        <v>-82.8081309632759</v>
      </c>
      <c r="L103" s="74">
        <f t="shared" si="16"/>
        <v>-81.91410790197483</v>
      </c>
      <c r="M103" s="74">
        <f t="shared" si="12"/>
        <v>5.446369078604893</v>
      </c>
      <c r="N103" s="74">
        <f t="shared" si="17"/>
        <v>6.389680284191829</v>
      </c>
      <c r="O103" s="74">
        <f t="shared" si="13"/>
        <v>4.8773711608537225</v>
      </c>
      <c r="P103" s="74">
        <f t="shared" si="18"/>
        <v>6.019698046181173</v>
      </c>
    </row>
    <row r="104" spans="1:16" ht="11.25" customHeight="1">
      <c r="A104" s="51" t="s">
        <v>414</v>
      </c>
      <c r="B104" s="51" t="s">
        <v>618</v>
      </c>
      <c r="C104" s="51" t="s">
        <v>48</v>
      </c>
      <c r="D104" s="52"/>
      <c r="E104" s="52"/>
      <c r="F104" s="52"/>
      <c r="G104" s="52">
        <v>800</v>
      </c>
      <c r="H104" s="52">
        <v>2000</v>
      </c>
      <c r="I104" s="52">
        <v>1669.52</v>
      </c>
      <c r="N104" s="74">
        <f t="shared" si="17"/>
        <v>2.5</v>
      </c>
      <c r="P104" s="74">
        <f t="shared" si="18"/>
        <v>2.0869</v>
      </c>
    </row>
    <row r="105" spans="1:15" ht="11.25" customHeight="1">
      <c r="A105" s="51" t="s">
        <v>414</v>
      </c>
      <c r="B105" s="51" t="s">
        <v>618</v>
      </c>
      <c r="C105" s="51" t="s">
        <v>43</v>
      </c>
      <c r="D105" s="52">
        <v>7120</v>
      </c>
      <c r="E105" s="52">
        <v>31778.79</v>
      </c>
      <c r="F105" s="52">
        <v>29168.86</v>
      </c>
      <c r="G105" s="52"/>
      <c r="H105" s="52"/>
      <c r="I105" s="52"/>
      <c r="M105" s="74">
        <f t="shared" si="12"/>
        <v>4.463313202247191</v>
      </c>
      <c r="O105" s="74">
        <f t="shared" si="13"/>
        <v>4.09675</v>
      </c>
    </row>
    <row r="106" spans="1:16" ht="11.25" customHeight="1">
      <c r="A106" s="51" t="s">
        <v>416</v>
      </c>
      <c r="B106" s="51" t="s">
        <v>417</v>
      </c>
      <c r="C106" s="51" t="s">
        <v>47</v>
      </c>
      <c r="D106" s="52"/>
      <c r="E106" s="52"/>
      <c r="F106" s="52"/>
      <c r="G106" s="52">
        <v>370</v>
      </c>
      <c r="H106" s="52">
        <v>4962.74</v>
      </c>
      <c r="I106" s="52">
        <v>4430.05</v>
      </c>
      <c r="N106" s="74">
        <f t="shared" si="17"/>
        <v>13.41281081081081</v>
      </c>
      <c r="P106" s="74">
        <f t="shared" si="18"/>
        <v>11.973108108108109</v>
      </c>
    </row>
    <row r="107" spans="1:16" ht="11.25" customHeight="1">
      <c r="A107" s="51" t="s">
        <v>416</v>
      </c>
      <c r="B107" s="51" t="s">
        <v>417</v>
      </c>
      <c r="C107" s="51" t="s">
        <v>134</v>
      </c>
      <c r="D107" s="52">
        <v>10</v>
      </c>
      <c r="E107" s="52">
        <v>187</v>
      </c>
      <c r="F107" s="52">
        <v>166.53</v>
      </c>
      <c r="G107" s="52">
        <v>380</v>
      </c>
      <c r="H107" s="52">
        <v>5663.5</v>
      </c>
      <c r="I107" s="52">
        <v>5293.49</v>
      </c>
      <c r="J107" s="74">
        <f t="shared" si="14"/>
        <v>3700</v>
      </c>
      <c r="K107" s="74">
        <f t="shared" si="15"/>
        <v>2928.609625668449</v>
      </c>
      <c r="L107" s="74">
        <f t="shared" si="16"/>
        <v>3078.700534438239</v>
      </c>
      <c r="M107" s="74">
        <f t="shared" si="12"/>
        <v>18.7</v>
      </c>
      <c r="N107" s="74">
        <f t="shared" si="17"/>
        <v>14.903947368421052</v>
      </c>
      <c r="O107" s="74">
        <f t="shared" si="13"/>
        <v>16.653</v>
      </c>
      <c r="P107" s="74">
        <f t="shared" si="18"/>
        <v>13.930236842105263</v>
      </c>
    </row>
    <row r="108" spans="1:16" ht="11.25" customHeight="1">
      <c r="A108" s="51" t="s">
        <v>416</v>
      </c>
      <c r="B108" s="51" t="s">
        <v>417</v>
      </c>
      <c r="C108" s="51" t="s">
        <v>55</v>
      </c>
      <c r="D108" s="52">
        <v>365</v>
      </c>
      <c r="E108" s="52">
        <v>6235.2</v>
      </c>
      <c r="F108" s="52">
        <v>5531.22</v>
      </c>
      <c r="G108" s="52">
        <v>10376</v>
      </c>
      <c r="H108" s="52">
        <v>42887.57</v>
      </c>
      <c r="I108" s="52">
        <v>40727.1</v>
      </c>
      <c r="J108" s="74">
        <f t="shared" si="14"/>
        <v>2742.7397260273974</v>
      </c>
      <c r="K108" s="74">
        <f t="shared" si="15"/>
        <v>587.829901206056</v>
      </c>
      <c r="L108" s="74">
        <f t="shared" si="16"/>
        <v>636.313146105199</v>
      </c>
      <c r="M108" s="74">
        <f t="shared" si="12"/>
        <v>17.0827397260274</v>
      </c>
      <c r="N108" s="74">
        <f t="shared" si="17"/>
        <v>4.133343292212799</v>
      </c>
      <c r="O108" s="74">
        <f t="shared" si="13"/>
        <v>15.154027397260275</v>
      </c>
      <c r="P108" s="74">
        <f t="shared" si="18"/>
        <v>3.9251252891287587</v>
      </c>
    </row>
    <row r="109" spans="1:16" ht="11.25" customHeight="1">
      <c r="A109" s="51" t="s">
        <v>416</v>
      </c>
      <c r="B109" s="51" t="s">
        <v>417</v>
      </c>
      <c r="C109" s="51" t="s">
        <v>44</v>
      </c>
      <c r="D109" s="52"/>
      <c r="E109" s="52"/>
      <c r="F109" s="52"/>
      <c r="G109" s="52">
        <v>40</v>
      </c>
      <c r="H109" s="52">
        <v>613.34</v>
      </c>
      <c r="I109" s="52">
        <v>546.8</v>
      </c>
      <c r="N109" s="74">
        <f t="shared" si="17"/>
        <v>15.3335</v>
      </c>
      <c r="P109" s="74">
        <f t="shared" si="18"/>
        <v>13.669999999999998</v>
      </c>
    </row>
    <row r="110" spans="1:16" ht="11.25" customHeight="1">
      <c r="A110" s="51" t="s">
        <v>416</v>
      </c>
      <c r="B110" s="51" t="s">
        <v>417</v>
      </c>
      <c r="C110" s="51" t="s">
        <v>42</v>
      </c>
      <c r="D110" s="52"/>
      <c r="E110" s="52"/>
      <c r="F110" s="52"/>
      <c r="G110" s="52">
        <v>845</v>
      </c>
      <c r="H110" s="52">
        <v>10144.67</v>
      </c>
      <c r="I110" s="52">
        <v>9213.86</v>
      </c>
      <c r="N110" s="74">
        <f t="shared" si="17"/>
        <v>12.005526627218934</v>
      </c>
      <c r="P110" s="74">
        <f t="shared" si="18"/>
        <v>10.903976331360948</v>
      </c>
    </row>
    <row r="111" spans="1:15" ht="11.25" customHeight="1">
      <c r="A111" s="51" t="s">
        <v>416</v>
      </c>
      <c r="B111" s="51" t="s">
        <v>417</v>
      </c>
      <c r="C111" s="51" t="s">
        <v>66</v>
      </c>
      <c r="D111" s="52">
        <v>6606</v>
      </c>
      <c r="E111" s="52">
        <v>26872.98</v>
      </c>
      <c r="F111" s="52">
        <v>24442.2</v>
      </c>
      <c r="G111" s="52"/>
      <c r="H111" s="52"/>
      <c r="I111" s="52"/>
      <c r="M111" s="74">
        <f t="shared" si="12"/>
        <v>4.0679654859218894</v>
      </c>
      <c r="O111" s="74">
        <f t="shared" si="13"/>
        <v>3.7</v>
      </c>
    </row>
    <row r="112" spans="1:16" ht="11.25" customHeight="1">
      <c r="A112" s="51" t="s">
        <v>416</v>
      </c>
      <c r="B112" s="51" t="s">
        <v>417</v>
      </c>
      <c r="C112" s="51" t="s">
        <v>43</v>
      </c>
      <c r="D112" s="52">
        <v>31103.5</v>
      </c>
      <c r="E112" s="52">
        <v>459792.38</v>
      </c>
      <c r="F112" s="52">
        <v>411562.81</v>
      </c>
      <c r="G112" s="52">
        <v>34556</v>
      </c>
      <c r="H112" s="52">
        <v>483183.31</v>
      </c>
      <c r="I112" s="52">
        <v>426031.16</v>
      </c>
      <c r="J112" s="74">
        <f t="shared" si="14"/>
        <v>11.100036973330976</v>
      </c>
      <c r="K112" s="74">
        <f t="shared" si="15"/>
        <v>5.087280915790729</v>
      </c>
      <c r="L112" s="74">
        <f t="shared" si="16"/>
        <v>3.515465841046225</v>
      </c>
      <c r="M112" s="74">
        <f t="shared" si="12"/>
        <v>14.782657257221857</v>
      </c>
      <c r="N112" s="74">
        <f t="shared" si="17"/>
        <v>13.982616911679592</v>
      </c>
      <c r="O112" s="74">
        <f t="shared" si="13"/>
        <v>13.232041731637919</v>
      </c>
      <c r="P112" s="74">
        <f t="shared" si="18"/>
        <v>12.328717444148628</v>
      </c>
    </row>
    <row r="113" spans="1:16" ht="11.25" customHeight="1">
      <c r="A113" s="51" t="s">
        <v>418</v>
      </c>
      <c r="B113" s="51" t="s">
        <v>419</v>
      </c>
      <c r="C113" s="51" t="s">
        <v>47</v>
      </c>
      <c r="D113" s="52">
        <v>1522074</v>
      </c>
      <c r="E113" s="52">
        <v>6892508.94</v>
      </c>
      <c r="F113" s="52">
        <v>6180762.84</v>
      </c>
      <c r="G113" s="52">
        <v>1282010</v>
      </c>
      <c r="H113" s="52">
        <v>5265451.14</v>
      </c>
      <c r="I113" s="52">
        <v>4774155.36</v>
      </c>
      <c r="J113" s="74">
        <f t="shared" si="14"/>
        <v>-15.772163508475934</v>
      </c>
      <c r="K113" s="74">
        <f t="shared" si="15"/>
        <v>-23.60617612778897</v>
      </c>
      <c r="L113" s="74">
        <f t="shared" si="16"/>
        <v>-22.757829679159787</v>
      </c>
      <c r="M113" s="74">
        <f t="shared" si="12"/>
        <v>4.528366518316456</v>
      </c>
      <c r="N113" s="74">
        <f t="shared" si="17"/>
        <v>4.107184140529324</v>
      </c>
      <c r="O113" s="74">
        <f t="shared" si="13"/>
        <v>4.060750554835048</v>
      </c>
      <c r="P113" s="74">
        <f t="shared" si="18"/>
        <v>3.723961092347174</v>
      </c>
    </row>
    <row r="114" spans="1:16" ht="11.25" customHeight="1">
      <c r="A114" s="51" t="s">
        <v>418</v>
      </c>
      <c r="B114" s="51" t="s">
        <v>419</v>
      </c>
      <c r="C114" s="51" t="s">
        <v>86</v>
      </c>
      <c r="D114" s="52">
        <v>49420</v>
      </c>
      <c r="E114" s="52">
        <v>227290.43</v>
      </c>
      <c r="F114" s="52">
        <v>203081.13</v>
      </c>
      <c r="G114" s="52">
        <v>174484</v>
      </c>
      <c r="H114" s="52">
        <v>748213.17</v>
      </c>
      <c r="I114" s="52">
        <v>651085.23</v>
      </c>
      <c r="J114" s="74">
        <f t="shared" si="14"/>
        <v>253.0635370295427</v>
      </c>
      <c r="K114" s="74">
        <f t="shared" si="15"/>
        <v>229.18815367633388</v>
      </c>
      <c r="L114" s="74">
        <f t="shared" si="16"/>
        <v>220.60350954320572</v>
      </c>
      <c r="M114" s="74">
        <f t="shared" si="12"/>
        <v>4.599158842573857</v>
      </c>
      <c r="N114" s="74">
        <f t="shared" si="17"/>
        <v>4.2881477384745885</v>
      </c>
      <c r="O114" s="74">
        <f t="shared" si="13"/>
        <v>4.109290368271955</v>
      </c>
      <c r="P114" s="74">
        <f t="shared" si="18"/>
        <v>3.7314895921689093</v>
      </c>
    </row>
    <row r="115" spans="1:16" ht="11.25" customHeight="1">
      <c r="A115" s="51" t="s">
        <v>418</v>
      </c>
      <c r="B115" s="51" t="s">
        <v>419</v>
      </c>
      <c r="C115" s="51" t="s">
        <v>93</v>
      </c>
      <c r="D115" s="52"/>
      <c r="E115" s="52"/>
      <c r="F115" s="52"/>
      <c r="G115" s="52">
        <v>23524</v>
      </c>
      <c r="H115" s="52">
        <v>80361.84</v>
      </c>
      <c r="I115" s="52">
        <v>75749.31</v>
      </c>
      <c r="N115" s="74">
        <f t="shared" si="17"/>
        <v>3.416163917701071</v>
      </c>
      <c r="P115" s="74">
        <f t="shared" si="18"/>
        <v>3.220086294847815</v>
      </c>
    </row>
    <row r="116" spans="1:16" ht="11.25" customHeight="1">
      <c r="A116" s="51" t="s">
        <v>418</v>
      </c>
      <c r="B116" s="51" t="s">
        <v>419</v>
      </c>
      <c r="C116" s="51" t="s">
        <v>59</v>
      </c>
      <c r="D116" s="52">
        <v>11000</v>
      </c>
      <c r="E116" s="52">
        <v>59639.51</v>
      </c>
      <c r="F116" s="52">
        <v>54103.35</v>
      </c>
      <c r="G116" s="52">
        <v>10160</v>
      </c>
      <c r="H116" s="52">
        <v>42546.65</v>
      </c>
      <c r="I116" s="52">
        <v>39555</v>
      </c>
      <c r="J116" s="74">
        <f t="shared" si="14"/>
        <v>-7.636363636363637</v>
      </c>
      <c r="K116" s="74">
        <f t="shared" si="15"/>
        <v>-28.66029583408717</v>
      </c>
      <c r="L116" s="74">
        <f t="shared" si="16"/>
        <v>-26.889924561048435</v>
      </c>
      <c r="M116" s="74">
        <f t="shared" si="12"/>
        <v>5.421773636363636</v>
      </c>
      <c r="N116" s="74">
        <f t="shared" si="17"/>
        <v>4.187662401574803</v>
      </c>
      <c r="O116" s="74">
        <f t="shared" si="13"/>
        <v>4.918486363636363</v>
      </c>
      <c r="P116" s="74">
        <f t="shared" si="18"/>
        <v>3.8932086614173227</v>
      </c>
    </row>
    <row r="117" spans="1:16" ht="11.25" customHeight="1">
      <c r="A117" s="51" t="s">
        <v>418</v>
      </c>
      <c r="B117" s="51" t="s">
        <v>419</v>
      </c>
      <c r="C117" s="51" t="s">
        <v>134</v>
      </c>
      <c r="D117" s="52">
        <v>1287800</v>
      </c>
      <c r="E117" s="52">
        <v>6275882.9</v>
      </c>
      <c r="F117" s="52">
        <v>5621677.6</v>
      </c>
      <c r="G117" s="52">
        <v>1024920</v>
      </c>
      <c r="H117" s="52">
        <v>4484469.12</v>
      </c>
      <c r="I117" s="52">
        <v>4085657.43</v>
      </c>
      <c r="J117" s="74">
        <f t="shared" si="14"/>
        <v>-20.413107625407672</v>
      </c>
      <c r="K117" s="74">
        <f t="shared" si="15"/>
        <v>-28.544410540228533</v>
      </c>
      <c r="L117" s="74">
        <f t="shared" si="16"/>
        <v>-27.32316364068974</v>
      </c>
      <c r="M117" s="74">
        <f t="shared" si="12"/>
        <v>4.8733366205932604</v>
      </c>
      <c r="N117" s="74">
        <f t="shared" si="17"/>
        <v>4.375433321625103</v>
      </c>
      <c r="O117" s="74">
        <f t="shared" si="13"/>
        <v>4.365334368690791</v>
      </c>
      <c r="P117" s="74">
        <f t="shared" si="18"/>
        <v>3.9863183760683762</v>
      </c>
    </row>
    <row r="118" spans="1:16" s="110" customFormat="1" ht="11.25" customHeight="1">
      <c r="A118" s="51" t="s">
        <v>418</v>
      </c>
      <c r="B118" s="51" t="s">
        <v>419</v>
      </c>
      <c r="C118" s="51" t="s">
        <v>62</v>
      </c>
      <c r="D118" s="52">
        <v>158409.9</v>
      </c>
      <c r="E118" s="52">
        <v>908675.45</v>
      </c>
      <c r="F118" s="52">
        <v>813926.98</v>
      </c>
      <c r="G118" s="52">
        <v>185165</v>
      </c>
      <c r="H118" s="52">
        <v>1007283.8</v>
      </c>
      <c r="I118" s="52">
        <v>902136.01</v>
      </c>
      <c r="J118" s="74">
        <f t="shared" si="14"/>
        <v>16.889790347699233</v>
      </c>
      <c r="K118" s="74">
        <f t="shared" si="15"/>
        <v>10.851877862442537</v>
      </c>
      <c r="L118" s="74">
        <f t="shared" si="16"/>
        <v>10.837462348280928</v>
      </c>
      <c r="M118" s="74">
        <f t="shared" si="12"/>
        <v>5.736228922561026</v>
      </c>
      <c r="N118" s="74">
        <f t="shared" si="17"/>
        <v>5.4399254718764345</v>
      </c>
      <c r="O118" s="74">
        <f t="shared" si="13"/>
        <v>5.138106772367131</v>
      </c>
      <c r="P118" s="74">
        <f t="shared" si="18"/>
        <v>4.872065509140496</v>
      </c>
    </row>
    <row r="119" spans="1:16" ht="11.25" customHeight="1">
      <c r="A119" s="51" t="s">
        <v>418</v>
      </c>
      <c r="B119" s="51" t="s">
        <v>419</v>
      </c>
      <c r="C119" s="51" t="s">
        <v>53</v>
      </c>
      <c r="D119" s="52">
        <v>1286710.85</v>
      </c>
      <c r="E119" s="52">
        <v>6405098.53</v>
      </c>
      <c r="F119" s="52">
        <v>5737204.33</v>
      </c>
      <c r="G119" s="52">
        <v>1443624.8</v>
      </c>
      <c r="H119" s="52">
        <v>6713428.87</v>
      </c>
      <c r="I119" s="52">
        <v>6017887.03</v>
      </c>
      <c r="J119" s="74">
        <f t="shared" si="14"/>
        <v>12.194965947477629</v>
      </c>
      <c r="K119" s="74">
        <f t="shared" si="15"/>
        <v>4.813826650064036</v>
      </c>
      <c r="L119" s="74">
        <f t="shared" si="16"/>
        <v>4.892325318314054</v>
      </c>
      <c r="M119" s="74">
        <f t="shared" si="12"/>
        <v>4.977884914858688</v>
      </c>
      <c r="N119" s="74">
        <f t="shared" si="17"/>
        <v>4.650397298522441</v>
      </c>
      <c r="O119" s="74">
        <f t="shared" si="13"/>
        <v>4.458813982955067</v>
      </c>
      <c r="P119" s="74">
        <f t="shared" si="18"/>
        <v>4.168594935470768</v>
      </c>
    </row>
    <row r="120" spans="1:16" ht="11.25" customHeight="1">
      <c r="A120" s="51" t="s">
        <v>418</v>
      </c>
      <c r="B120" s="51" t="s">
        <v>419</v>
      </c>
      <c r="C120" s="51" t="s">
        <v>81</v>
      </c>
      <c r="D120" s="52">
        <v>54768</v>
      </c>
      <c r="E120" s="52">
        <v>255316.39</v>
      </c>
      <c r="F120" s="52">
        <v>228202.62</v>
      </c>
      <c r="G120" s="52">
        <v>87236</v>
      </c>
      <c r="H120" s="52">
        <v>390060.35</v>
      </c>
      <c r="I120" s="52">
        <v>350246.92</v>
      </c>
      <c r="J120" s="74">
        <f t="shared" si="14"/>
        <v>59.282792871749926</v>
      </c>
      <c r="K120" s="74">
        <f t="shared" si="15"/>
        <v>52.77528794763233</v>
      </c>
      <c r="L120" s="74">
        <f t="shared" si="16"/>
        <v>53.480674323546324</v>
      </c>
      <c r="M120" s="74">
        <f t="shared" si="12"/>
        <v>4.661780419222904</v>
      </c>
      <c r="N120" s="74">
        <f t="shared" si="17"/>
        <v>4.471323192260076</v>
      </c>
      <c r="O120" s="74">
        <f t="shared" si="13"/>
        <v>4.166714504820333</v>
      </c>
      <c r="P120" s="74">
        <f t="shared" si="18"/>
        <v>4.014935577055344</v>
      </c>
    </row>
    <row r="121" spans="1:16" ht="11.25" customHeight="1">
      <c r="A121" s="51" t="s">
        <v>418</v>
      </c>
      <c r="B121" s="51" t="s">
        <v>419</v>
      </c>
      <c r="C121" s="51" t="s">
        <v>672</v>
      </c>
      <c r="D121" s="52">
        <v>118790</v>
      </c>
      <c r="E121" s="52">
        <v>576304.58</v>
      </c>
      <c r="F121" s="52">
        <v>517158.62</v>
      </c>
      <c r="G121" s="52">
        <v>200</v>
      </c>
      <c r="H121" s="52">
        <v>1215</v>
      </c>
      <c r="I121" s="52">
        <v>1032.76</v>
      </c>
      <c r="J121" s="74">
        <f t="shared" si="14"/>
        <v>-99.8316356595673</v>
      </c>
      <c r="K121" s="74">
        <f t="shared" si="15"/>
        <v>-99.78917398157758</v>
      </c>
      <c r="L121" s="74">
        <f t="shared" si="16"/>
        <v>-99.80030111457873</v>
      </c>
      <c r="M121" s="74">
        <f t="shared" si="12"/>
        <v>4.851457025002104</v>
      </c>
      <c r="N121" s="74">
        <f t="shared" si="17"/>
        <v>6.075</v>
      </c>
      <c r="O121" s="74">
        <f t="shared" si="13"/>
        <v>4.353553497769172</v>
      </c>
      <c r="P121" s="74">
        <f t="shared" si="18"/>
        <v>5.1638</v>
      </c>
    </row>
    <row r="122" spans="1:16" ht="11.25" customHeight="1">
      <c r="A122" s="51" t="s">
        <v>418</v>
      </c>
      <c r="B122" s="51" t="s">
        <v>419</v>
      </c>
      <c r="C122" s="51" t="s">
        <v>55</v>
      </c>
      <c r="D122" s="52">
        <v>325017</v>
      </c>
      <c r="E122" s="52">
        <v>1446286.94</v>
      </c>
      <c r="F122" s="52">
        <v>1286873.48</v>
      </c>
      <c r="G122" s="52">
        <v>721838.5</v>
      </c>
      <c r="H122" s="52">
        <v>3491827.86</v>
      </c>
      <c r="I122" s="52">
        <v>3113781.1</v>
      </c>
      <c r="J122" s="74">
        <f t="shared" si="14"/>
        <v>122.09253669808041</v>
      </c>
      <c r="K122" s="74">
        <f t="shared" si="15"/>
        <v>141.43396192183</v>
      </c>
      <c r="L122" s="74">
        <f t="shared" si="16"/>
        <v>141.9648200380973</v>
      </c>
      <c r="M122" s="74">
        <f t="shared" si="12"/>
        <v>4.449880898537614</v>
      </c>
      <c r="N122" s="74">
        <f t="shared" si="17"/>
        <v>4.8374087278525595</v>
      </c>
      <c r="O122" s="74">
        <f t="shared" si="13"/>
        <v>3.9594036004270547</v>
      </c>
      <c r="P122" s="74">
        <f t="shared" si="18"/>
        <v>4.313681107339107</v>
      </c>
    </row>
    <row r="123" spans="1:15" ht="11.25" customHeight="1">
      <c r="A123" s="51" t="s">
        <v>418</v>
      </c>
      <c r="B123" s="51" t="s">
        <v>419</v>
      </c>
      <c r="C123" s="51" t="s">
        <v>612</v>
      </c>
      <c r="D123" s="52">
        <v>190</v>
      </c>
      <c r="E123" s="52">
        <v>950.8</v>
      </c>
      <c r="F123" s="52">
        <v>854.55</v>
      </c>
      <c r="G123" s="52"/>
      <c r="H123" s="52"/>
      <c r="I123" s="52"/>
      <c r="M123" s="74">
        <f t="shared" si="12"/>
        <v>5.00421052631579</v>
      </c>
      <c r="O123" s="74">
        <f t="shared" si="13"/>
        <v>4.497631578947368</v>
      </c>
    </row>
    <row r="124" spans="1:16" ht="11.25" customHeight="1">
      <c r="A124" s="51" t="s">
        <v>418</v>
      </c>
      <c r="B124" s="51" t="s">
        <v>419</v>
      </c>
      <c r="C124" s="51" t="s">
        <v>41</v>
      </c>
      <c r="D124" s="52">
        <v>3815792</v>
      </c>
      <c r="E124" s="52">
        <v>18018128.91</v>
      </c>
      <c r="F124" s="52">
        <v>16133044.86</v>
      </c>
      <c r="G124" s="52">
        <v>4174143</v>
      </c>
      <c r="H124" s="52">
        <v>19091761.37</v>
      </c>
      <c r="I124" s="52">
        <v>17176377.33</v>
      </c>
      <c r="J124" s="74">
        <f t="shared" si="14"/>
        <v>9.391261368544198</v>
      </c>
      <c r="K124" s="74">
        <f t="shared" si="15"/>
        <v>5.958623480622</v>
      </c>
      <c r="L124" s="74">
        <f t="shared" si="16"/>
        <v>6.467052432159411</v>
      </c>
      <c r="M124" s="74">
        <f t="shared" si="12"/>
        <v>4.7219892777174435</v>
      </c>
      <c r="N124" s="74">
        <f t="shared" si="17"/>
        <v>4.573815839562756</v>
      </c>
      <c r="O124" s="74">
        <f t="shared" si="13"/>
        <v>4.227967577897328</v>
      </c>
      <c r="P124" s="74">
        <f t="shared" si="18"/>
        <v>4.114947027449706</v>
      </c>
    </row>
    <row r="125" spans="1:16" ht="11.25" customHeight="1">
      <c r="A125" s="51" t="s">
        <v>418</v>
      </c>
      <c r="B125" s="51" t="s">
        <v>419</v>
      </c>
      <c r="C125" s="51" t="s">
        <v>44</v>
      </c>
      <c r="D125" s="52">
        <v>2181954</v>
      </c>
      <c r="E125" s="52">
        <v>9805014.8</v>
      </c>
      <c r="F125" s="52">
        <v>8788268.3</v>
      </c>
      <c r="G125" s="52">
        <v>2836818</v>
      </c>
      <c r="H125" s="52">
        <v>12248574.75</v>
      </c>
      <c r="I125" s="52">
        <v>10979807.75</v>
      </c>
      <c r="J125" s="74">
        <f t="shared" si="14"/>
        <v>30.012731707451213</v>
      </c>
      <c r="K125" s="74">
        <f t="shared" si="15"/>
        <v>24.921532499879543</v>
      </c>
      <c r="L125" s="74">
        <f t="shared" si="16"/>
        <v>24.937102227523017</v>
      </c>
      <c r="M125" s="74">
        <f t="shared" si="12"/>
        <v>4.493685384751466</v>
      </c>
      <c r="N125" s="74">
        <f t="shared" si="17"/>
        <v>4.317716099517135</v>
      </c>
      <c r="O125" s="74">
        <f t="shared" si="13"/>
        <v>4.027705579494343</v>
      </c>
      <c r="P125" s="74">
        <f t="shared" si="18"/>
        <v>3.870466046817244</v>
      </c>
    </row>
    <row r="126" spans="1:16" ht="11.25" customHeight="1">
      <c r="A126" s="51" t="s">
        <v>418</v>
      </c>
      <c r="B126" s="51" t="s">
        <v>419</v>
      </c>
      <c r="C126" s="51" t="s">
        <v>56</v>
      </c>
      <c r="D126" s="52">
        <v>927232</v>
      </c>
      <c r="E126" s="52">
        <v>4405778.27</v>
      </c>
      <c r="F126" s="52">
        <v>3948712.88</v>
      </c>
      <c r="G126" s="52">
        <v>1165489.5</v>
      </c>
      <c r="H126" s="52">
        <v>5328701.64</v>
      </c>
      <c r="I126" s="52">
        <v>4785547.76</v>
      </c>
      <c r="J126" s="74">
        <f t="shared" si="14"/>
        <v>25.6955648640254</v>
      </c>
      <c r="K126" s="74">
        <f t="shared" si="15"/>
        <v>20.94802129023166</v>
      </c>
      <c r="L126" s="74">
        <f t="shared" si="16"/>
        <v>21.192598839954144</v>
      </c>
      <c r="M126" s="74">
        <f t="shared" si="12"/>
        <v>4.751538201873964</v>
      </c>
      <c r="N126" s="74">
        <f t="shared" si="17"/>
        <v>4.572071768986335</v>
      </c>
      <c r="O126" s="74">
        <f t="shared" si="13"/>
        <v>4.258602895499724</v>
      </c>
      <c r="P126" s="74">
        <f t="shared" si="18"/>
        <v>4.106041075445124</v>
      </c>
    </row>
    <row r="127" spans="1:16" ht="11.25" customHeight="1">
      <c r="A127" s="51" t="s">
        <v>418</v>
      </c>
      <c r="B127" s="51" t="s">
        <v>419</v>
      </c>
      <c r="C127" s="51" t="s">
        <v>60</v>
      </c>
      <c r="D127" s="52">
        <v>8520</v>
      </c>
      <c r="E127" s="52">
        <v>53804.64</v>
      </c>
      <c r="F127" s="52">
        <v>49378.58</v>
      </c>
      <c r="G127" s="52">
        <v>15600</v>
      </c>
      <c r="H127" s="52">
        <v>121457.7</v>
      </c>
      <c r="I127" s="52">
        <v>102952</v>
      </c>
      <c r="J127" s="74">
        <f t="shared" si="14"/>
        <v>83.09859154929578</v>
      </c>
      <c r="K127" s="74">
        <f t="shared" si="15"/>
        <v>125.73833780878378</v>
      </c>
      <c r="L127" s="74">
        <f t="shared" si="16"/>
        <v>108.49526252071242</v>
      </c>
      <c r="M127" s="74">
        <f t="shared" si="12"/>
        <v>6.315098591549296</v>
      </c>
      <c r="N127" s="74">
        <f t="shared" si="17"/>
        <v>7.78575</v>
      </c>
      <c r="O127" s="74">
        <f t="shared" si="13"/>
        <v>5.795607981220657</v>
      </c>
      <c r="P127" s="74">
        <f t="shared" si="18"/>
        <v>6.59948717948718</v>
      </c>
    </row>
    <row r="128" spans="1:16" ht="11.25" customHeight="1">
      <c r="A128" s="51" t="s">
        <v>418</v>
      </c>
      <c r="B128" s="51" t="s">
        <v>419</v>
      </c>
      <c r="C128" s="51" t="s">
        <v>42</v>
      </c>
      <c r="D128" s="52">
        <v>6509215</v>
      </c>
      <c r="E128" s="52">
        <v>28080532.44</v>
      </c>
      <c r="F128" s="52">
        <v>25132656.38</v>
      </c>
      <c r="G128" s="52">
        <v>5398379</v>
      </c>
      <c r="H128" s="52">
        <v>22265132.7</v>
      </c>
      <c r="I128" s="52">
        <v>20061066.81</v>
      </c>
      <c r="J128" s="74">
        <f t="shared" si="14"/>
        <v>-17.065590858498297</v>
      </c>
      <c r="K128" s="74">
        <f t="shared" si="15"/>
        <v>-20.709720346029172</v>
      </c>
      <c r="L128" s="74">
        <f t="shared" si="16"/>
        <v>-20.179281860694424</v>
      </c>
      <c r="M128" s="74">
        <f t="shared" si="12"/>
        <v>4.313966037379315</v>
      </c>
      <c r="N128" s="74">
        <f t="shared" si="17"/>
        <v>4.124410809244775</v>
      </c>
      <c r="O128" s="74">
        <f t="shared" si="13"/>
        <v>3.861088684272988</v>
      </c>
      <c r="P128" s="74">
        <f t="shared" si="18"/>
        <v>3.716127898763684</v>
      </c>
    </row>
    <row r="129" spans="1:16" ht="11.25" customHeight="1">
      <c r="A129" s="51" t="s">
        <v>418</v>
      </c>
      <c r="B129" s="51" t="s">
        <v>419</v>
      </c>
      <c r="C129" s="51" t="s">
        <v>98</v>
      </c>
      <c r="D129" s="52">
        <v>16690</v>
      </c>
      <c r="E129" s="52">
        <v>88879.54</v>
      </c>
      <c r="F129" s="52">
        <v>79728.88</v>
      </c>
      <c r="G129" s="52">
        <v>15230</v>
      </c>
      <c r="H129" s="52">
        <v>75604.56</v>
      </c>
      <c r="I129" s="52">
        <v>68805.88</v>
      </c>
      <c r="J129" s="74">
        <f t="shared" si="14"/>
        <v>-8.747753145596166</v>
      </c>
      <c r="K129" s="74">
        <f t="shared" si="15"/>
        <v>-14.935923385742091</v>
      </c>
      <c r="L129" s="74">
        <f t="shared" si="16"/>
        <v>-13.70017990971402</v>
      </c>
      <c r="M129" s="74">
        <f t="shared" si="12"/>
        <v>5.325316956261234</v>
      </c>
      <c r="N129" s="74">
        <f t="shared" si="17"/>
        <v>4.964186474064347</v>
      </c>
      <c r="O129" s="74">
        <f t="shared" si="13"/>
        <v>4.7770449370880765</v>
      </c>
      <c r="P129" s="74">
        <f t="shared" si="18"/>
        <v>4.517785948785292</v>
      </c>
    </row>
    <row r="130" spans="1:16" ht="11.25" customHeight="1">
      <c r="A130" s="51" t="s">
        <v>418</v>
      </c>
      <c r="B130" s="51" t="s">
        <v>419</v>
      </c>
      <c r="C130" s="51" t="s">
        <v>61</v>
      </c>
      <c r="D130" s="52">
        <v>33674</v>
      </c>
      <c r="E130" s="52">
        <v>188568.5</v>
      </c>
      <c r="F130" s="52">
        <v>168756.29</v>
      </c>
      <c r="G130" s="52">
        <v>65520</v>
      </c>
      <c r="H130" s="52">
        <v>322235.86</v>
      </c>
      <c r="I130" s="52">
        <v>289675.98</v>
      </c>
      <c r="J130" s="74">
        <f t="shared" si="14"/>
        <v>94.57147947971728</v>
      </c>
      <c r="K130" s="74">
        <f t="shared" si="15"/>
        <v>70.88530693090308</v>
      </c>
      <c r="L130" s="74">
        <f t="shared" si="16"/>
        <v>71.65344177689613</v>
      </c>
      <c r="M130" s="74">
        <f t="shared" si="12"/>
        <v>5.599824790639663</v>
      </c>
      <c r="N130" s="74">
        <f t="shared" si="17"/>
        <v>4.918129731379731</v>
      </c>
      <c r="O130" s="74">
        <f t="shared" si="13"/>
        <v>5.011471461661817</v>
      </c>
      <c r="P130" s="74">
        <f t="shared" si="18"/>
        <v>4.4211840659340655</v>
      </c>
    </row>
    <row r="131" spans="1:16" ht="11.25" customHeight="1">
      <c r="A131" s="51" t="s">
        <v>418</v>
      </c>
      <c r="B131" s="51" t="s">
        <v>419</v>
      </c>
      <c r="C131" s="51" t="s">
        <v>102</v>
      </c>
      <c r="D131" s="52">
        <v>1270</v>
      </c>
      <c r="E131" s="52">
        <v>6358.63</v>
      </c>
      <c r="F131" s="52">
        <v>5669.89</v>
      </c>
      <c r="G131" s="52">
        <v>7760</v>
      </c>
      <c r="H131" s="52">
        <v>37516.08</v>
      </c>
      <c r="I131" s="52">
        <v>33797.88</v>
      </c>
      <c r="J131" s="74">
        <f t="shared" si="14"/>
        <v>511.0236220472441</v>
      </c>
      <c r="K131" s="74">
        <f t="shared" si="15"/>
        <v>490.0025634452704</v>
      </c>
      <c r="L131" s="74">
        <f t="shared" si="16"/>
        <v>496.094104118422</v>
      </c>
      <c r="M131" s="74">
        <f t="shared" si="12"/>
        <v>5.006795275590552</v>
      </c>
      <c r="N131" s="74">
        <f t="shared" si="17"/>
        <v>4.8345463917525775</v>
      </c>
      <c r="O131" s="74">
        <f t="shared" si="13"/>
        <v>4.46448031496063</v>
      </c>
      <c r="P131" s="74">
        <f t="shared" si="18"/>
        <v>4.355396907216495</v>
      </c>
    </row>
    <row r="132" spans="1:16" ht="11.25" customHeight="1">
      <c r="A132" s="51" t="s">
        <v>418</v>
      </c>
      <c r="B132" s="51" t="s">
        <v>419</v>
      </c>
      <c r="C132" s="51" t="s">
        <v>151</v>
      </c>
      <c r="D132" s="52">
        <v>15400</v>
      </c>
      <c r="E132" s="52">
        <v>64441.81</v>
      </c>
      <c r="F132" s="52">
        <v>57386.21</v>
      </c>
      <c r="G132" s="52">
        <v>12440</v>
      </c>
      <c r="H132" s="52">
        <v>56138.94</v>
      </c>
      <c r="I132" s="52">
        <v>51306.83</v>
      </c>
      <c r="J132" s="74">
        <f t="shared" si="14"/>
        <v>-19.22077922077922</v>
      </c>
      <c r="K132" s="74">
        <f t="shared" si="15"/>
        <v>-12.884290494013118</v>
      </c>
      <c r="L132" s="74">
        <f t="shared" si="16"/>
        <v>-10.593799451122488</v>
      </c>
      <c r="M132" s="74">
        <f t="shared" si="12"/>
        <v>4.184533116883117</v>
      </c>
      <c r="N132" s="74">
        <f t="shared" si="17"/>
        <v>4.51277652733119</v>
      </c>
      <c r="O132" s="74">
        <f t="shared" si="13"/>
        <v>3.7263772727272726</v>
      </c>
      <c r="P132" s="74">
        <f t="shared" si="18"/>
        <v>4.124343247588425</v>
      </c>
    </row>
    <row r="133" spans="1:16" ht="11.25" customHeight="1">
      <c r="A133" s="51" t="s">
        <v>418</v>
      </c>
      <c r="B133" s="51" t="s">
        <v>419</v>
      </c>
      <c r="C133" s="51" t="s">
        <v>49</v>
      </c>
      <c r="D133" s="52">
        <v>213150</v>
      </c>
      <c r="E133" s="52">
        <v>1188969.45</v>
      </c>
      <c r="F133" s="52">
        <v>1063941.03</v>
      </c>
      <c r="G133" s="52">
        <v>157530</v>
      </c>
      <c r="H133" s="52">
        <v>809251.82</v>
      </c>
      <c r="I133" s="52">
        <v>736889.86</v>
      </c>
      <c r="J133" s="74">
        <f t="shared" si="14"/>
        <v>-26.09429978888107</v>
      </c>
      <c r="K133" s="74">
        <f t="shared" si="15"/>
        <v>-31.936701990114212</v>
      </c>
      <c r="L133" s="74">
        <f t="shared" si="16"/>
        <v>-30.73959559581982</v>
      </c>
      <c r="M133" s="74">
        <f t="shared" si="12"/>
        <v>5.578087966220971</v>
      </c>
      <c r="N133" s="74">
        <f t="shared" si="17"/>
        <v>5.137128293023551</v>
      </c>
      <c r="O133" s="74">
        <f t="shared" si="13"/>
        <v>4.991513159746657</v>
      </c>
      <c r="P133" s="74">
        <f t="shared" si="18"/>
        <v>4.6777747730591</v>
      </c>
    </row>
    <row r="134" spans="1:16" ht="11.25" customHeight="1">
      <c r="A134" s="51" t="s">
        <v>418</v>
      </c>
      <c r="B134" s="51" t="s">
        <v>419</v>
      </c>
      <c r="C134" s="51" t="s">
        <v>710</v>
      </c>
      <c r="D134" s="52">
        <v>66197</v>
      </c>
      <c r="E134" s="52">
        <v>302669</v>
      </c>
      <c r="F134" s="52">
        <v>270108.75</v>
      </c>
      <c r="G134" s="52">
        <v>158859</v>
      </c>
      <c r="H134" s="52">
        <v>726497.49</v>
      </c>
      <c r="I134" s="52">
        <v>654605.51</v>
      </c>
      <c r="J134" s="74">
        <f aca="true" t="shared" si="19" ref="J134:J197">(G134-D134)*100/D134</f>
        <v>139.97915313382782</v>
      </c>
      <c r="K134" s="74">
        <f aca="true" t="shared" si="20" ref="K134:K197">(H134-E134)*100/E134</f>
        <v>140.03035989810652</v>
      </c>
      <c r="L134" s="74">
        <f aca="true" t="shared" si="21" ref="L134:L197">(I134-F134)*100/F134</f>
        <v>142.34887244489488</v>
      </c>
      <c r="M134" s="74">
        <f aca="true" t="shared" si="22" ref="M134:M197">E134/D134</f>
        <v>4.572246476426424</v>
      </c>
      <c r="N134" s="74">
        <f aca="true" t="shared" si="23" ref="N134:N197">H134/G134</f>
        <v>4.573222102619304</v>
      </c>
      <c r="O134" s="74">
        <f aca="true" t="shared" si="24" ref="O134:O197">F134/D134</f>
        <v>4.080377509554814</v>
      </c>
      <c r="P134" s="74">
        <f aca="true" t="shared" si="25" ref="P134:P197">I134/G134</f>
        <v>4.120669965189256</v>
      </c>
    </row>
    <row r="135" spans="1:16" ht="11.25" customHeight="1">
      <c r="A135" s="51" t="s">
        <v>418</v>
      </c>
      <c r="B135" s="51" t="s">
        <v>419</v>
      </c>
      <c r="C135" s="51" t="s">
        <v>99</v>
      </c>
      <c r="D135" s="52">
        <v>47850</v>
      </c>
      <c r="E135" s="52">
        <v>192492.05</v>
      </c>
      <c r="F135" s="52">
        <v>172578.55</v>
      </c>
      <c r="G135" s="52">
        <v>135200</v>
      </c>
      <c r="H135" s="52">
        <v>489687.49</v>
      </c>
      <c r="I135" s="52">
        <v>440649</v>
      </c>
      <c r="J135" s="74">
        <f t="shared" si="19"/>
        <v>182.5496342737722</v>
      </c>
      <c r="K135" s="74">
        <f t="shared" si="20"/>
        <v>154.3936178143461</v>
      </c>
      <c r="L135" s="74">
        <f t="shared" si="21"/>
        <v>155.33242688619183</v>
      </c>
      <c r="M135" s="74">
        <f t="shared" si="22"/>
        <v>4.022822361546499</v>
      </c>
      <c r="N135" s="74">
        <f t="shared" si="23"/>
        <v>3.6219488905325443</v>
      </c>
      <c r="O135" s="74">
        <f t="shared" si="24"/>
        <v>3.6066572622779516</v>
      </c>
      <c r="P135" s="74">
        <f t="shared" si="25"/>
        <v>3.259238165680473</v>
      </c>
    </row>
    <row r="136" spans="1:16" ht="11.25" customHeight="1">
      <c r="A136" s="51" t="s">
        <v>418</v>
      </c>
      <c r="B136" s="51" t="s">
        <v>419</v>
      </c>
      <c r="C136" s="51" t="s">
        <v>94</v>
      </c>
      <c r="D136" s="52">
        <v>62500</v>
      </c>
      <c r="E136" s="52">
        <v>306757.35</v>
      </c>
      <c r="F136" s="52">
        <v>271892</v>
      </c>
      <c r="G136" s="52">
        <v>114524</v>
      </c>
      <c r="H136" s="52">
        <v>527202.02</v>
      </c>
      <c r="I136" s="52">
        <v>469075.6</v>
      </c>
      <c r="J136" s="74">
        <f t="shared" si="19"/>
        <v>83.2384</v>
      </c>
      <c r="K136" s="74">
        <f t="shared" si="20"/>
        <v>71.86288119909761</v>
      </c>
      <c r="L136" s="74">
        <f t="shared" si="21"/>
        <v>72.5227663925382</v>
      </c>
      <c r="M136" s="74">
        <f t="shared" si="22"/>
        <v>4.9081176</v>
      </c>
      <c r="N136" s="74">
        <f t="shared" si="23"/>
        <v>4.603419545248157</v>
      </c>
      <c r="O136" s="74">
        <f t="shared" si="24"/>
        <v>4.350272</v>
      </c>
      <c r="P136" s="74">
        <f t="shared" si="25"/>
        <v>4.09587160769795</v>
      </c>
    </row>
    <row r="137" spans="1:16" ht="11.25" customHeight="1">
      <c r="A137" s="51" t="s">
        <v>418</v>
      </c>
      <c r="B137" s="51" t="s">
        <v>419</v>
      </c>
      <c r="C137" s="51" t="s">
        <v>69</v>
      </c>
      <c r="D137" s="52">
        <v>1950142</v>
      </c>
      <c r="E137" s="52">
        <v>9531153.94</v>
      </c>
      <c r="F137" s="52">
        <v>8520198.19</v>
      </c>
      <c r="G137" s="52">
        <v>2889564</v>
      </c>
      <c r="H137" s="52">
        <v>13780854.12</v>
      </c>
      <c r="I137" s="52">
        <v>12371417.16</v>
      </c>
      <c r="J137" s="74">
        <f t="shared" si="19"/>
        <v>48.171979271253065</v>
      </c>
      <c r="K137" s="74">
        <f t="shared" si="20"/>
        <v>44.587467653470725</v>
      </c>
      <c r="L137" s="74">
        <f t="shared" si="21"/>
        <v>45.20104913193341</v>
      </c>
      <c r="M137" s="74">
        <f t="shared" si="22"/>
        <v>4.887415347190101</v>
      </c>
      <c r="N137" s="74">
        <f t="shared" si="23"/>
        <v>4.7691811359776075</v>
      </c>
      <c r="O137" s="74">
        <f t="shared" si="24"/>
        <v>4.369014251269907</v>
      </c>
      <c r="P137" s="74">
        <f t="shared" si="25"/>
        <v>4.281413099000403</v>
      </c>
    </row>
    <row r="138" spans="1:16" ht="11.25" customHeight="1">
      <c r="A138" s="51" t="s">
        <v>418</v>
      </c>
      <c r="B138" s="51" t="s">
        <v>419</v>
      </c>
      <c r="C138" s="51" t="s">
        <v>70</v>
      </c>
      <c r="D138" s="52">
        <v>252068</v>
      </c>
      <c r="E138" s="52">
        <v>1335781.05</v>
      </c>
      <c r="F138" s="52">
        <v>1192875.96</v>
      </c>
      <c r="G138" s="52">
        <v>323486</v>
      </c>
      <c r="H138" s="52">
        <v>1482097.89</v>
      </c>
      <c r="I138" s="52">
        <v>1327719.05</v>
      </c>
      <c r="J138" s="74">
        <f t="shared" si="19"/>
        <v>28.332830823428598</v>
      </c>
      <c r="K138" s="74">
        <f t="shared" si="20"/>
        <v>10.953654418139848</v>
      </c>
      <c r="L138" s="74">
        <f t="shared" si="21"/>
        <v>11.304032818299069</v>
      </c>
      <c r="M138" s="74">
        <f t="shared" si="22"/>
        <v>5.299288485646731</v>
      </c>
      <c r="N138" s="74">
        <f t="shared" si="23"/>
        <v>4.581644615222915</v>
      </c>
      <c r="O138" s="74">
        <f t="shared" si="24"/>
        <v>4.732357776473015</v>
      </c>
      <c r="P138" s="74">
        <f t="shared" si="25"/>
        <v>4.104409618963418</v>
      </c>
    </row>
    <row r="139" spans="1:16" ht="11.25" customHeight="1">
      <c r="A139" s="51" t="s">
        <v>418</v>
      </c>
      <c r="B139" s="51" t="s">
        <v>419</v>
      </c>
      <c r="C139" s="51" t="s">
        <v>66</v>
      </c>
      <c r="D139" s="52">
        <v>2045586</v>
      </c>
      <c r="E139" s="52">
        <v>9263058.77</v>
      </c>
      <c r="F139" s="52">
        <v>8296678.1</v>
      </c>
      <c r="G139" s="52">
        <v>2423773</v>
      </c>
      <c r="H139" s="52">
        <v>10375240.92</v>
      </c>
      <c r="I139" s="52">
        <v>9326394.43</v>
      </c>
      <c r="J139" s="74">
        <f t="shared" si="19"/>
        <v>18.487954063041105</v>
      </c>
      <c r="K139" s="74">
        <f t="shared" si="20"/>
        <v>12.006640329239758</v>
      </c>
      <c r="L139" s="74">
        <f t="shared" si="21"/>
        <v>12.411188159752758</v>
      </c>
      <c r="M139" s="74">
        <f t="shared" si="22"/>
        <v>4.5283154900356175</v>
      </c>
      <c r="N139" s="74">
        <f t="shared" si="23"/>
        <v>4.280615767235628</v>
      </c>
      <c r="O139" s="74">
        <f t="shared" si="24"/>
        <v>4.0558930790492305</v>
      </c>
      <c r="P139" s="74">
        <f t="shared" si="25"/>
        <v>3.8478827967800613</v>
      </c>
    </row>
    <row r="140" spans="1:16" ht="11.25" customHeight="1">
      <c r="A140" s="51" t="s">
        <v>418</v>
      </c>
      <c r="B140" s="51" t="s">
        <v>419</v>
      </c>
      <c r="C140" s="51" t="s">
        <v>352</v>
      </c>
      <c r="D140" s="52"/>
      <c r="E140" s="52"/>
      <c r="F140" s="52"/>
      <c r="G140" s="52">
        <v>1380</v>
      </c>
      <c r="H140" s="52">
        <v>6250.01</v>
      </c>
      <c r="I140" s="52">
        <v>5315.65</v>
      </c>
      <c r="N140" s="74">
        <f t="shared" si="23"/>
        <v>4.528992753623188</v>
      </c>
      <c r="P140" s="74">
        <f t="shared" si="25"/>
        <v>3.851920289855072</v>
      </c>
    </row>
    <row r="141" spans="1:16" ht="11.25" customHeight="1">
      <c r="A141" s="51" t="s">
        <v>418</v>
      </c>
      <c r="B141" s="51" t="s">
        <v>419</v>
      </c>
      <c r="C141" s="51" t="s">
        <v>48</v>
      </c>
      <c r="D141" s="52">
        <v>59040</v>
      </c>
      <c r="E141" s="52">
        <v>281696.75</v>
      </c>
      <c r="F141" s="52">
        <v>252980.78</v>
      </c>
      <c r="G141" s="52">
        <v>26630</v>
      </c>
      <c r="H141" s="52">
        <v>122377.08</v>
      </c>
      <c r="I141" s="52">
        <v>111211.07</v>
      </c>
      <c r="J141" s="74">
        <f t="shared" si="19"/>
        <v>-54.8949864498645</v>
      </c>
      <c r="K141" s="74">
        <f t="shared" si="20"/>
        <v>-56.55715587773021</v>
      </c>
      <c r="L141" s="74">
        <f t="shared" si="21"/>
        <v>-56.03971574441347</v>
      </c>
      <c r="M141" s="74">
        <f t="shared" si="22"/>
        <v>4.7712864159891595</v>
      </c>
      <c r="N141" s="74">
        <f t="shared" si="23"/>
        <v>4.595459256477657</v>
      </c>
      <c r="O141" s="74">
        <f t="shared" si="24"/>
        <v>4.284904810298103</v>
      </c>
      <c r="P141" s="74">
        <f t="shared" si="25"/>
        <v>4.176157341344349</v>
      </c>
    </row>
    <row r="142" spans="1:16" ht="11.25" customHeight="1">
      <c r="A142" s="51" t="s">
        <v>418</v>
      </c>
      <c r="B142" s="51" t="s">
        <v>419</v>
      </c>
      <c r="C142" s="51" t="s">
        <v>345</v>
      </c>
      <c r="D142" s="52">
        <v>301518</v>
      </c>
      <c r="E142" s="52">
        <v>1387242.51</v>
      </c>
      <c r="F142" s="52">
        <v>1242053</v>
      </c>
      <c r="G142" s="52">
        <v>364762</v>
      </c>
      <c r="H142" s="52">
        <v>1638649.46</v>
      </c>
      <c r="I142" s="52">
        <v>1469696.79</v>
      </c>
      <c r="J142" s="74">
        <f t="shared" si="19"/>
        <v>20.97519882726736</v>
      </c>
      <c r="K142" s="74">
        <f t="shared" si="20"/>
        <v>18.122783016503725</v>
      </c>
      <c r="L142" s="74">
        <f t="shared" si="21"/>
        <v>18.32802545463036</v>
      </c>
      <c r="M142" s="74">
        <f t="shared" si="22"/>
        <v>4.600861341611446</v>
      </c>
      <c r="N142" s="74">
        <f t="shared" si="23"/>
        <v>4.492379853164529</v>
      </c>
      <c r="O142" s="74">
        <f t="shared" si="24"/>
        <v>4.119332842483699</v>
      </c>
      <c r="P142" s="74">
        <f t="shared" si="25"/>
        <v>4.029193803082558</v>
      </c>
    </row>
    <row r="143" spans="1:16" ht="11.25" customHeight="1">
      <c r="A143" s="51" t="s">
        <v>418</v>
      </c>
      <c r="B143" s="51" t="s">
        <v>419</v>
      </c>
      <c r="C143" s="51" t="s">
        <v>65</v>
      </c>
      <c r="D143" s="52">
        <v>461090</v>
      </c>
      <c r="E143" s="52">
        <v>2101307.64</v>
      </c>
      <c r="F143" s="52">
        <v>1882259.79</v>
      </c>
      <c r="G143" s="52">
        <v>231670</v>
      </c>
      <c r="H143" s="52">
        <v>1049913.89</v>
      </c>
      <c r="I143" s="52">
        <v>942500.41</v>
      </c>
      <c r="J143" s="74">
        <f t="shared" si="19"/>
        <v>-49.756012925892996</v>
      </c>
      <c r="K143" s="74">
        <f t="shared" si="20"/>
        <v>-50.035212835375226</v>
      </c>
      <c r="L143" s="74">
        <f t="shared" si="21"/>
        <v>-49.92718778739889</v>
      </c>
      <c r="M143" s="74">
        <f t="shared" si="22"/>
        <v>4.557261358953784</v>
      </c>
      <c r="N143" s="74">
        <f t="shared" si="23"/>
        <v>4.531937195148271</v>
      </c>
      <c r="O143" s="74">
        <f t="shared" si="24"/>
        <v>4.082196078856622</v>
      </c>
      <c r="P143" s="74">
        <f t="shared" si="25"/>
        <v>4.06828855699918</v>
      </c>
    </row>
    <row r="144" spans="1:16" ht="11.25" customHeight="1">
      <c r="A144" s="51" t="s">
        <v>418</v>
      </c>
      <c r="B144" s="51" t="s">
        <v>419</v>
      </c>
      <c r="C144" s="51" t="s">
        <v>43</v>
      </c>
      <c r="D144" s="52">
        <v>830264</v>
      </c>
      <c r="E144" s="52">
        <v>3569448.89</v>
      </c>
      <c r="F144" s="52">
        <v>3196253.49</v>
      </c>
      <c r="G144" s="52">
        <v>2062224</v>
      </c>
      <c r="H144" s="52">
        <v>8304817.24</v>
      </c>
      <c r="I144" s="52">
        <v>7358570.24</v>
      </c>
      <c r="J144" s="74">
        <f t="shared" si="19"/>
        <v>148.3817195494445</v>
      </c>
      <c r="K144" s="74">
        <f t="shared" si="20"/>
        <v>132.66385080527093</v>
      </c>
      <c r="L144" s="74">
        <f t="shared" si="21"/>
        <v>130.224863673125</v>
      </c>
      <c r="M144" s="74">
        <f t="shared" si="22"/>
        <v>4.29917338340576</v>
      </c>
      <c r="N144" s="74">
        <f t="shared" si="23"/>
        <v>4.027116957226761</v>
      </c>
      <c r="O144" s="74">
        <f t="shared" si="24"/>
        <v>3.849683341684091</v>
      </c>
      <c r="P144" s="74">
        <f t="shared" si="25"/>
        <v>3.5682691308024737</v>
      </c>
    </row>
    <row r="145" spans="1:16" ht="11.25" customHeight="1">
      <c r="A145" s="51" t="s">
        <v>420</v>
      </c>
      <c r="B145" s="51" t="s">
        <v>415</v>
      </c>
      <c r="C145" s="51" t="s">
        <v>47</v>
      </c>
      <c r="D145" s="52"/>
      <c r="E145" s="52"/>
      <c r="F145" s="52"/>
      <c r="G145" s="52">
        <v>3070</v>
      </c>
      <c r="H145" s="52">
        <v>32442.03</v>
      </c>
      <c r="I145" s="52">
        <v>28994.1</v>
      </c>
      <c r="N145" s="74">
        <f t="shared" si="23"/>
        <v>10.56743648208469</v>
      </c>
      <c r="P145" s="74">
        <f t="shared" si="25"/>
        <v>9.444332247557004</v>
      </c>
    </row>
    <row r="146" spans="1:16" ht="11.25" customHeight="1">
      <c r="A146" s="51" t="s">
        <v>420</v>
      </c>
      <c r="B146" s="51" t="s">
        <v>415</v>
      </c>
      <c r="C146" s="51" t="s">
        <v>134</v>
      </c>
      <c r="D146" s="52">
        <v>1386.6</v>
      </c>
      <c r="E146" s="52">
        <v>16490.89</v>
      </c>
      <c r="F146" s="52">
        <v>14689.99</v>
      </c>
      <c r="G146" s="52">
        <v>2270</v>
      </c>
      <c r="H146" s="52">
        <v>23561.01</v>
      </c>
      <c r="I146" s="52">
        <v>21612.88</v>
      </c>
      <c r="J146" s="74">
        <f t="shared" si="19"/>
        <v>63.709793740083676</v>
      </c>
      <c r="K146" s="74">
        <f t="shared" si="20"/>
        <v>42.87288314942371</v>
      </c>
      <c r="L146" s="74">
        <f t="shared" si="21"/>
        <v>47.12658075328847</v>
      </c>
      <c r="M146" s="74">
        <f t="shared" si="22"/>
        <v>11.89304053079475</v>
      </c>
      <c r="N146" s="74">
        <f t="shared" si="23"/>
        <v>10.379299559471365</v>
      </c>
      <c r="O146" s="74">
        <f t="shared" si="24"/>
        <v>10.594252127506131</v>
      </c>
      <c r="P146" s="74">
        <f t="shared" si="25"/>
        <v>9.521092511013217</v>
      </c>
    </row>
    <row r="147" spans="1:16" ht="11.25" customHeight="1">
      <c r="A147" s="51" t="s">
        <v>420</v>
      </c>
      <c r="B147" s="51" t="s">
        <v>415</v>
      </c>
      <c r="C147" s="51" t="s">
        <v>44</v>
      </c>
      <c r="D147" s="52"/>
      <c r="E147" s="52"/>
      <c r="F147" s="52"/>
      <c r="G147" s="52">
        <v>60</v>
      </c>
      <c r="H147" s="52">
        <v>675.48</v>
      </c>
      <c r="I147" s="52">
        <v>602.2</v>
      </c>
      <c r="N147" s="74">
        <f t="shared" si="23"/>
        <v>11.258000000000001</v>
      </c>
      <c r="P147" s="74">
        <f t="shared" si="25"/>
        <v>10.036666666666667</v>
      </c>
    </row>
    <row r="148" spans="1:16" ht="11.25" customHeight="1">
      <c r="A148" s="51" t="s">
        <v>420</v>
      </c>
      <c r="B148" s="51" t="s">
        <v>415</v>
      </c>
      <c r="C148" s="51" t="s">
        <v>42</v>
      </c>
      <c r="D148" s="52">
        <v>200</v>
      </c>
      <c r="E148" s="52">
        <v>1800.51</v>
      </c>
      <c r="F148" s="52">
        <v>1664.33</v>
      </c>
      <c r="G148" s="52">
        <v>1360</v>
      </c>
      <c r="H148" s="52">
        <v>12944.61</v>
      </c>
      <c r="I148" s="52">
        <v>12166.87</v>
      </c>
      <c r="J148" s="74">
        <f t="shared" si="19"/>
        <v>580</v>
      </c>
      <c r="K148" s="74">
        <f t="shared" si="20"/>
        <v>618.9412999650099</v>
      </c>
      <c r="L148" s="74">
        <f t="shared" si="21"/>
        <v>631.0371140338755</v>
      </c>
      <c r="M148" s="74">
        <f t="shared" si="22"/>
        <v>9.00255</v>
      </c>
      <c r="N148" s="74">
        <f t="shared" si="23"/>
        <v>9.518095588235294</v>
      </c>
      <c r="O148" s="74">
        <f t="shared" si="24"/>
        <v>8.32165</v>
      </c>
      <c r="P148" s="74">
        <f t="shared" si="25"/>
        <v>8.94622794117647</v>
      </c>
    </row>
    <row r="149" spans="1:16" ht="11.25" customHeight="1">
      <c r="A149" s="51" t="s">
        <v>420</v>
      </c>
      <c r="B149" s="51" t="s">
        <v>415</v>
      </c>
      <c r="C149" s="51" t="s">
        <v>66</v>
      </c>
      <c r="D149" s="52">
        <v>6773</v>
      </c>
      <c r="E149" s="52">
        <v>73435.55</v>
      </c>
      <c r="F149" s="52">
        <v>66026.41</v>
      </c>
      <c r="G149" s="52">
        <v>3024</v>
      </c>
      <c r="H149" s="52">
        <v>29173.65</v>
      </c>
      <c r="I149" s="52">
        <v>26530.92</v>
      </c>
      <c r="J149" s="74">
        <f t="shared" si="19"/>
        <v>-55.35213347113539</v>
      </c>
      <c r="K149" s="74">
        <f t="shared" si="20"/>
        <v>-60.27312384805452</v>
      </c>
      <c r="L149" s="74">
        <f t="shared" si="21"/>
        <v>-59.817715365715024</v>
      </c>
      <c r="M149" s="74">
        <f t="shared" si="22"/>
        <v>10.842396279344456</v>
      </c>
      <c r="N149" s="74">
        <f t="shared" si="23"/>
        <v>9.647371031746033</v>
      </c>
      <c r="O149" s="74">
        <f t="shared" si="24"/>
        <v>9.74847335006644</v>
      </c>
      <c r="P149" s="74">
        <f t="shared" si="25"/>
        <v>8.77345238095238</v>
      </c>
    </row>
    <row r="150" spans="1:16" ht="11.25" customHeight="1">
      <c r="A150" s="51" t="s">
        <v>420</v>
      </c>
      <c r="B150" s="51" t="s">
        <v>415</v>
      </c>
      <c r="C150" s="51" t="s">
        <v>43</v>
      </c>
      <c r="D150" s="52">
        <v>64625.3</v>
      </c>
      <c r="E150" s="52">
        <v>619608.55</v>
      </c>
      <c r="F150" s="52">
        <v>553837.21</v>
      </c>
      <c r="G150" s="52">
        <v>99556.5</v>
      </c>
      <c r="H150" s="52">
        <v>930155.87</v>
      </c>
      <c r="I150" s="52">
        <v>831665.64</v>
      </c>
      <c r="J150" s="74">
        <f t="shared" si="19"/>
        <v>54.05189608404138</v>
      </c>
      <c r="K150" s="74">
        <f t="shared" si="20"/>
        <v>50.119921682810855</v>
      </c>
      <c r="L150" s="74">
        <f t="shared" si="21"/>
        <v>50.164276611172454</v>
      </c>
      <c r="M150" s="74">
        <f t="shared" si="22"/>
        <v>9.587708683750792</v>
      </c>
      <c r="N150" s="74">
        <f t="shared" si="23"/>
        <v>9.342994882303014</v>
      </c>
      <c r="O150" s="74">
        <f t="shared" si="24"/>
        <v>8.569975071682451</v>
      </c>
      <c r="P150" s="74">
        <f t="shared" si="25"/>
        <v>8.353705082038843</v>
      </c>
    </row>
    <row r="151" spans="1:16" ht="11.25" customHeight="1">
      <c r="A151" s="51" t="s">
        <v>422</v>
      </c>
      <c r="B151" s="51" t="s">
        <v>423</v>
      </c>
      <c r="C151" s="51" t="s">
        <v>43</v>
      </c>
      <c r="D151" s="52">
        <v>81</v>
      </c>
      <c r="E151" s="52">
        <v>258.36</v>
      </c>
      <c r="F151" s="52">
        <v>236.5</v>
      </c>
      <c r="G151" s="52">
        <v>214</v>
      </c>
      <c r="H151" s="52">
        <v>471.29</v>
      </c>
      <c r="I151" s="52">
        <v>438.99</v>
      </c>
      <c r="J151" s="74">
        <f t="shared" si="19"/>
        <v>164.19753086419752</v>
      </c>
      <c r="K151" s="74">
        <f t="shared" si="20"/>
        <v>82.41600867007276</v>
      </c>
      <c r="L151" s="74">
        <f t="shared" si="21"/>
        <v>85.61945031712473</v>
      </c>
      <c r="M151" s="74">
        <f t="shared" si="22"/>
        <v>3.18962962962963</v>
      </c>
      <c r="N151" s="74">
        <f t="shared" si="23"/>
        <v>2.2022897196261684</v>
      </c>
      <c r="O151" s="74">
        <f t="shared" si="24"/>
        <v>2.919753086419753</v>
      </c>
      <c r="P151" s="74">
        <f t="shared" si="25"/>
        <v>2.051355140186916</v>
      </c>
    </row>
    <row r="152" spans="1:16" ht="11.25" customHeight="1">
      <c r="A152" s="51" t="s">
        <v>424</v>
      </c>
      <c r="B152" s="51" t="s">
        <v>762</v>
      </c>
      <c r="C152" s="51" t="s">
        <v>47</v>
      </c>
      <c r="D152" s="52">
        <v>12450</v>
      </c>
      <c r="E152" s="52">
        <v>65334.46</v>
      </c>
      <c r="F152" s="52">
        <v>58292.01</v>
      </c>
      <c r="G152" s="52">
        <v>8350</v>
      </c>
      <c r="H152" s="52">
        <v>40628.1</v>
      </c>
      <c r="I152" s="52">
        <v>35585.56</v>
      </c>
      <c r="J152" s="74">
        <f t="shared" si="19"/>
        <v>-32.93172690763052</v>
      </c>
      <c r="K152" s="74">
        <f t="shared" si="20"/>
        <v>-37.81520502350521</v>
      </c>
      <c r="L152" s="74">
        <f t="shared" si="21"/>
        <v>-38.95293711779711</v>
      </c>
      <c r="M152" s="74">
        <f t="shared" si="22"/>
        <v>5.247747791164659</v>
      </c>
      <c r="N152" s="74">
        <f t="shared" si="23"/>
        <v>4.865640718562874</v>
      </c>
      <c r="O152" s="74">
        <f t="shared" si="24"/>
        <v>4.682089156626506</v>
      </c>
      <c r="P152" s="74">
        <f t="shared" si="25"/>
        <v>4.26174371257485</v>
      </c>
    </row>
    <row r="153" spans="1:16" ht="11.25" customHeight="1">
      <c r="A153" s="51" t="s">
        <v>424</v>
      </c>
      <c r="B153" s="51" t="s">
        <v>762</v>
      </c>
      <c r="C153" s="51" t="s">
        <v>93</v>
      </c>
      <c r="D153" s="52"/>
      <c r="E153" s="52"/>
      <c r="F153" s="52"/>
      <c r="G153" s="52">
        <v>30</v>
      </c>
      <c r="H153" s="52">
        <v>107.42</v>
      </c>
      <c r="I153" s="52">
        <v>102</v>
      </c>
      <c r="N153" s="74">
        <f t="shared" si="23"/>
        <v>3.5806666666666667</v>
      </c>
      <c r="P153" s="74">
        <f t="shared" si="25"/>
        <v>3.4</v>
      </c>
    </row>
    <row r="154" spans="1:16" ht="11.25" customHeight="1">
      <c r="A154" s="51" t="s">
        <v>424</v>
      </c>
      <c r="B154" s="51" t="s">
        <v>762</v>
      </c>
      <c r="C154" s="51" t="s">
        <v>59</v>
      </c>
      <c r="D154" s="52">
        <v>70</v>
      </c>
      <c r="E154" s="52">
        <v>411.89</v>
      </c>
      <c r="F154" s="52">
        <v>375</v>
      </c>
      <c r="G154" s="52">
        <v>20</v>
      </c>
      <c r="H154" s="52">
        <v>125.32</v>
      </c>
      <c r="I154" s="52">
        <v>117.4</v>
      </c>
      <c r="J154" s="74">
        <f t="shared" si="19"/>
        <v>-71.42857142857143</v>
      </c>
      <c r="K154" s="74">
        <f t="shared" si="20"/>
        <v>-69.57440093228774</v>
      </c>
      <c r="L154" s="74">
        <f t="shared" si="21"/>
        <v>-68.69333333333334</v>
      </c>
      <c r="M154" s="74">
        <f t="shared" si="22"/>
        <v>5.884142857142857</v>
      </c>
      <c r="N154" s="74">
        <f t="shared" si="23"/>
        <v>6.266</v>
      </c>
      <c r="O154" s="74">
        <f t="shared" si="24"/>
        <v>5.357142857142857</v>
      </c>
      <c r="P154" s="74">
        <f t="shared" si="25"/>
        <v>5.87</v>
      </c>
    </row>
    <row r="155" spans="1:15" ht="11.25" customHeight="1">
      <c r="A155" s="51" t="s">
        <v>424</v>
      </c>
      <c r="B155" s="51" t="s">
        <v>762</v>
      </c>
      <c r="C155" s="51" t="s">
        <v>134</v>
      </c>
      <c r="D155" s="52">
        <v>10</v>
      </c>
      <c r="E155" s="52">
        <v>0.74</v>
      </c>
      <c r="F155" s="52">
        <v>0.66</v>
      </c>
      <c r="G155" s="52"/>
      <c r="H155" s="52"/>
      <c r="I155" s="52"/>
      <c r="M155" s="74">
        <f t="shared" si="22"/>
        <v>0.074</v>
      </c>
      <c r="O155" s="74">
        <f t="shared" si="24"/>
        <v>0.066</v>
      </c>
    </row>
    <row r="156" spans="1:16" ht="11.25" customHeight="1">
      <c r="A156" s="51" t="s">
        <v>424</v>
      </c>
      <c r="B156" s="51" t="s">
        <v>762</v>
      </c>
      <c r="C156" s="51" t="s">
        <v>62</v>
      </c>
      <c r="D156" s="52">
        <v>123450</v>
      </c>
      <c r="E156" s="52">
        <v>725579.22</v>
      </c>
      <c r="F156" s="52">
        <v>647472.35</v>
      </c>
      <c r="G156" s="52">
        <v>50812</v>
      </c>
      <c r="H156" s="52">
        <v>294774.64</v>
      </c>
      <c r="I156" s="52">
        <v>267322.96</v>
      </c>
      <c r="J156" s="74">
        <f t="shared" si="19"/>
        <v>-58.84001620089105</v>
      </c>
      <c r="K156" s="74">
        <f t="shared" si="20"/>
        <v>-59.37388614850353</v>
      </c>
      <c r="L156" s="74">
        <f t="shared" si="21"/>
        <v>-58.712837698783574</v>
      </c>
      <c r="M156" s="74">
        <f t="shared" si="22"/>
        <v>5.877514945321993</v>
      </c>
      <c r="N156" s="74">
        <f t="shared" si="23"/>
        <v>5.80128001259545</v>
      </c>
      <c r="O156" s="74">
        <f t="shared" si="24"/>
        <v>5.244814499797489</v>
      </c>
      <c r="P156" s="74">
        <f t="shared" si="25"/>
        <v>5.2610202314413925</v>
      </c>
    </row>
    <row r="157" spans="1:16" ht="11.25" customHeight="1">
      <c r="A157" s="51" t="s">
        <v>424</v>
      </c>
      <c r="B157" s="51" t="s">
        <v>762</v>
      </c>
      <c r="C157" s="51" t="s">
        <v>53</v>
      </c>
      <c r="D157" s="52">
        <v>145835.5</v>
      </c>
      <c r="E157" s="52">
        <v>744791.75</v>
      </c>
      <c r="F157" s="52">
        <v>666127.83</v>
      </c>
      <c r="G157" s="52">
        <v>45235.5</v>
      </c>
      <c r="H157" s="52">
        <v>278527.87</v>
      </c>
      <c r="I157" s="52">
        <v>247998.54</v>
      </c>
      <c r="J157" s="74">
        <f t="shared" si="19"/>
        <v>-68.98183226992056</v>
      </c>
      <c r="K157" s="74">
        <f t="shared" si="20"/>
        <v>-62.603255205230184</v>
      </c>
      <c r="L157" s="74">
        <f t="shared" si="21"/>
        <v>-62.77012776962043</v>
      </c>
      <c r="M157" s="74">
        <f t="shared" si="22"/>
        <v>5.107067552139226</v>
      </c>
      <c r="N157" s="74">
        <f t="shared" si="23"/>
        <v>6.157285096881874</v>
      </c>
      <c r="O157" s="74">
        <f t="shared" si="24"/>
        <v>4.567665828964826</v>
      </c>
      <c r="P157" s="74">
        <f t="shared" si="25"/>
        <v>5.482387505388467</v>
      </c>
    </row>
    <row r="158" spans="1:16" ht="11.25" customHeight="1">
      <c r="A158" s="51" t="s">
        <v>424</v>
      </c>
      <c r="B158" s="51" t="s">
        <v>762</v>
      </c>
      <c r="C158" s="51" t="s">
        <v>81</v>
      </c>
      <c r="D158" s="52">
        <v>1050</v>
      </c>
      <c r="E158" s="52">
        <v>5512.88</v>
      </c>
      <c r="F158" s="52">
        <v>4919.1</v>
      </c>
      <c r="G158" s="52">
        <v>4510</v>
      </c>
      <c r="H158" s="52">
        <v>22540.82</v>
      </c>
      <c r="I158" s="52">
        <v>20299.15</v>
      </c>
      <c r="J158" s="74">
        <f t="shared" si="19"/>
        <v>329.5238095238095</v>
      </c>
      <c r="K158" s="74">
        <f t="shared" si="20"/>
        <v>308.87557864491873</v>
      </c>
      <c r="L158" s="74">
        <f t="shared" si="21"/>
        <v>312.659836148889</v>
      </c>
      <c r="M158" s="74">
        <f t="shared" si="22"/>
        <v>5.250361904761905</v>
      </c>
      <c r="N158" s="74">
        <f t="shared" si="23"/>
        <v>4.997964523281596</v>
      </c>
      <c r="O158" s="74">
        <f t="shared" si="24"/>
        <v>4.684857142857143</v>
      </c>
      <c r="P158" s="74">
        <f t="shared" si="25"/>
        <v>4.500920177383592</v>
      </c>
    </row>
    <row r="159" spans="1:15" ht="11.25" customHeight="1">
      <c r="A159" s="51" t="s">
        <v>424</v>
      </c>
      <c r="B159" s="51" t="s">
        <v>762</v>
      </c>
      <c r="C159" s="51" t="s">
        <v>55</v>
      </c>
      <c r="D159" s="52">
        <v>950</v>
      </c>
      <c r="E159" s="52">
        <v>4987.89</v>
      </c>
      <c r="F159" s="52">
        <v>4429.99</v>
      </c>
      <c r="G159" s="52"/>
      <c r="H159" s="52"/>
      <c r="I159" s="52"/>
      <c r="M159" s="74">
        <f t="shared" si="22"/>
        <v>5.25041052631579</v>
      </c>
      <c r="O159" s="74">
        <f t="shared" si="24"/>
        <v>4.663147368421052</v>
      </c>
    </row>
    <row r="160" spans="1:16" ht="11.25" customHeight="1">
      <c r="A160" s="51" t="s">
        <v>424</v>
      </c>
      <c r="B160" s="51" t="s">
        <v>762</v>
      </c>
      <c r="C160" s="51" t="s">
        <v>41</v>
      </c>
      <c r="D160" s="52">
        <v>234007</v>
      </c>
      <c r="E160" s="52">
        <v>1252936.05</v>
      </c>
      <c r="F160" s="52">
        <v>1120347.38</v>
      </c>
      <c r="G160" s="52">
        <v>125320</v>
      </c>
      <c r="H160" s="52">
        <v>750217.75</v>
      </c>
      <c r="I160" s="52">
        <v>683317.18</v>
      </c>
      <c r="J160" s="74">
        <f t="shared" si="19"/>
        <v>-46.446046485788884</v>
      </c>
      <c r="K160" s="74">
        <f t="shared" si="20"/>
        <v>-40.12322097364826</v>
      </c>
      <c r="L160" s="74">
        <f t="shared" si="21"/>
        <v>-39.00845468126144</v>
      </c>
      <c r="M160" s="74">
        <f t="shared" si="22"/>
        <v>5.354267393710445</v>
      </c>
      <c r="N160" s="74">
        <f t="shared" si="23"/>
        <v>5.986416773060964</v>
      </c>
      <c r="O160" s="74">
        <f t="shared" si="24"/>
        <v>4.7876660954586825</v>
      </c>
      <c r="P160" s="74">
        <f t="shared" si="25"/>
        <v>5.452578838174274</v>
      </c>
    </row>
    <row r="161" spans="1:16" ht="11.25" customHeight="1">
      <c r="A161" s="51" t="s">
        <v>424</v>
      </c>
      <c r="B161" s="51" t="s">
        <v>762</v>
      </c>
      <c r="C161" s="51" t="s">
        <v>44</v>
      </c>
      <c r="D161" s="52">
        <v>98765</v>
      </c>
      <c r="E161" s="52">
        <v>502244.54</v>
      </c>
      <c r="F161" s="52">
        <v>450965.1</v>
      </c>
      <c r="G161" s="52">
        <v>49509</v>
      </c>
      <c r="H161" s="52">
        <v>254067.04</v>
      </c>
      <c r="I161" s="52">
        <v>228318.66</v>
      </c>
      <c r="J161" s="74">
        <f t="shared" si="19"/>
        <v>-49.87191818964208</v>
      </c>
      <c r="K161" s="74">
        <f t="shared" si="20"/>
        <v>-49.413678046156555</v>
      </c>
      <c r="L161" s="74">
        <f t="shared" si="21"/>
        <v>-49.37110210967544</v>
      </c>
      <c r="M161" s="74">
        <f t="shared" si="22"/>
        <v>5.085248215460942</v>
      </c>
      <c r="N161" s="74">
        <f t="shared" si="23"/>
        <v>5.131734432123452</v>
      </c>
      <c r="O161" s="74">
        <f t="shared" si="24"/>
        <v>4.566041613932061</v>
      </c>
      <c r="P161" s="74">
        <f t="shared" si="25"/>
        <v>4.611659698236684</v>
      </c>
    </row>
    <row r="162" spans="1:16" ht="11.25" customHeight="1">
      <c r="A162" s="51" t="s">
        <v>424</v>
      </c>
      <c r="B162" s="51" t="s">
        <v>762</v>
      </c>
      <c r="C162" s="51" t="s">
        <v>56</v>
      </c>
      <c r="D162" s="52">
        <v>55000</v>
      </c>
      <c r="E162" s="52">
        <v>299187.12</v>
      </c>
      <c r="F162" s="52">
        <v>266963.69</v>
      </c>
      <c r="G162" s="52">
        <v>7660</v>
      </c>
      <c r="H162" s="52">
        <v>40531.5</v>
      </c>
      <c r="I162" s="52">
        <v>35970.39</v>
      </c>
      <c r="J162" s="74">
        <f t="shared" si="19"/>
        <v>-86.07272727272728</v>
      </c>
      <c r="K162" s="74">
        <f t="shared" si="20"/>
        <v>-86.45279248652147</v>
      </c>
      <c r="L162" s="74">
        <f t="shared" si="21"/>
        <v>-86.52611147231296</v>
      </c>
      <c r="M162" s="74">
        <f t="shared" si="22"/>
        <v>5.439765818181818</v>
      </c>
      <c r="N162" s="74">
        <f t="shared" si="23"/>
        <v>5.2913185378590075</v>
      </c>
      <c r="O162" s="74">
        <f t="shared" si="24"/>
        <v>4.853885272727273</v>
      </c>
      <c r="P162" s="74">
        <f t="shared" si="25"/>
        <v>4.695873368146214</v>
      </c>
    </row>
    <row r="163" spans="1:15" ht="11.25" customHeight="1">
      <c r="A163" s="51" t="s">
        <v>424</v>
      </c>
      <c r="B163" s="51" t="s">
        <v>762</v>
      </c>
      <c r="C163" s="51" t="s">
        <v>60</v>
      </c>
      <c r="D163" s="52">
        <v>50</v>
      </c>
      <c r="E163" s="52">
        <v>273.2</v>
      </c>
      <c r="F163" s="52">
        <v>242.04</v>
      </c>
      <c r="G163" s="52"/>
      <c r="H163" s="52"/>
      <c r="I163" s="52"/>
      <c r="M163" s="74">
        <f t="shared" si="22"/>
        <v>5.4639999999999995</v>
      </c>
      <c r="O163" s="74">
        <f t="shared" si="24"/>
        <v>4.8408</v>
      </c>
    </row>
    <row r="164" spans="1:16" ht="11.25" customHeight="1">
      <c r="A164" s="51" t="s">
        <v>424</v>
      </c>
      <c r="B164" s="51" t="s">
        <v>762</v>
      </c>
      <c r="C164" s="51" t="s">
        <v>42</v>
      </c>
      <c r="D164" s="52">
        <v>331790</v>
      </c>
      <c r="E164" s="52">
        <v>1662489.04</v>
      </c>
      <c r="F164" s="52">
        <v>1485866.85</v>
      </c>
      <c r="G164" s="52">
        <v>71782.4</v>
      </c>
      <c r="H164" s="52">
        <v>399306.23</v>
      </c>
      <c r="I164" s="52">
        <v>353723.68</v>
      </c>
      <c r="J164" s="74">
        <f t="shared" si="19"/>
        <v>-78.36511046143644</v>
      </c>
      <c r="K164" s="74">
        <f t="shared" si="20"/>
        <v>-75.98142180835069</v>
      </c>
      <c r="L164" s="74">
        <f t="shared" si="21"/>
        <v>-76.19411995092292</v>
      </c>
      <c r="M164" s="74">
        <f t="shared" si="22"/>
        <v>5.010666505922421</v>
      </c>
      <c r="N164" s="74">
        <f t="shared" si="23"/>
        <v>5.5627316723876605</v>
      </c>
      <c r="O164" s="74">
        <f t="shared" si="24"/>
        <v>4.478335242171253</v>
      </c>
      <c r="P164" s="74">
        <f t="shared" si="25"/>
        <v>4.927721558487875</v>
      </c>
    </row>
    <row r="165" spans="1:16" ht="11.25" customHeight="1">
      <c r="A165" s="51" t="s">
        <v>424</v>
      </c>
      <c r="B165" s="51" t="s">
        <v>762</v>
      </c>
      <c r="C165" s="51" t="s">
        <v>151</v>
      </c>
      <c r="D165" s="52"/>
      <c r="E165" s="52"/>
      <c r="F165" s="52"/>
      <c r="G165" s="52">
        <v>3900</v>
      </c>
      <c r="H165" s="52">
        <v>31824.83</v>
      </c>
      <c r="I165" s="52">
        <v>27191.26</v>
      </c>
      <c r="N165" s="74">
        <f t="shared" si="23"/>
        <v>8.160212820512822</v>
      </c>
      <c r="P165" s="74">
        <f t="shared" si="25"/>
        <v>6.9721179487179485</v>
      </c>
    </row>
    <row r="166" spans="1:15" ht="11.25" customHeight="1">
      <c r="A166" s="51" t="s">
        <v>424</v>
      </c>
      <c r="B166" s="51" t="s">
        <v>762</v>
      </c>
      <c r="C166" s="51" t="s">
        <v>49</v>
      </c>
      <c r="D166" s="52">
        <v>3360</v>
      </c>
      <c r="E166" s="52">
        <v>19364.32</v>
      </c>
      <c r="F166" s="52">
        <v>17455.01</v>
      </c>
      <c r="G166" s="52"/>
      <c r="H166" s="52"/>
      <c r="I166" s="52"/>
      <c r="M166" s="74">
        <f t="shared" si="22"/>
        <v>5.763190476190476</v>
      </c>
      <c r="O166" s="74">
        <f t="shared" si="24"/>
        <v>5.194943452380952</v>
      </c>
    </row>
    <row r="167" spans="1:16" ht="11.25" customHeight="1">
      <c r="A167" s="51" t="s">
        <v>424</v>
      </c>
      <c r="B167" s="51" t="s">
        <v>762</v>
      </c>
      <c r="C167" s="51" t="s">
        <v>710</v>
      </c>
      <c r="D167" s="52">
        <v>1068</v>
      </c>
      <c r="E167" s="52">
        <v>6687.98</v>
      </c>
      <c r="F167" s="52">
        <v>5952.42</v>
      </c>
      <c r="G167" s="52">
        <v>1540</v>
      </c>
      <c r="H167" s="52">
        <v>9143.92</v>
      </c>
      <c r="I167" s="52">
        <v>8317.35</v>
      </c>
      <c r="J167" s="74">
        <f t="shared" si="19"/>
        <v>44.19475655430712</v>
      </c>
      <c r="K167" s="74">
        <f t="shared" si="20"/>
        <v>36.72170072278925</v>
      </c>
      <c r="L167" s="74">
        <f t="shared" si="21"/>
        <v>39.73056336750432</v>
      </c>
      <c r="M167" s="74">
        <f t="shared" si="22"/>
        <v>6.262153558052434</v>
      </c>
      <c r="N167" s="74">
        <f t="shared" si="23"/>
        <v>5.93761038961039</v>
      </c>
      <c r="O167" s="74">
        <f t="shared" si="24"/>
        <v>5.573426966292135</v>
      </c>
      <c r="P167" s="74">
        <f t="shared" si="25"/>
        <v>5.400876623376623</v>
      </c>
    </row>
    <row r="168" spans="1:16" ht="11.25" customHeight="1">
      <c r="A168" s="51" t="s">
        <v>424</v>
      </c>
      <c r="B168" s="51" t="s">
        <v>762</v>
      </c>
      <c r="C168" s="51" t="s">
        <v>69</v>
      </c>
      <c r="D168" s="52">
        <v>306</v>
      </c>
      <c r="E168" s="52">
        <v>1708.99</v>
      </c>
      <c r="F168" s="52">
        <v>1526.62</v>
      </c>
      <c r="G168" s="52">
        <v>45500</v>
      </c>
      <c r="H168" s="52">
        <v>265642.34</v>
      </c>
      <c r="I168" s="52">
        <v>235118.64</v>
      </c>
      <c r="J168" s="74">
        <f t="shared" si="19"/>
        <v>14769.281045751633</v>
      </c>
      <c r="K168" s="74">
        <f t="shared" si="20"/>
        <v>15443.820619196136</v>
      </c>
      <c r="L168" s="74">
        <f t="shared" si="21"/>
        <v>15301.255060198348</v>
      </c>
      <c r="M168" s="74">
        <f t="shared" si="22"/>
        <v>5.584934640522876</v>
      </c>
      <c r="N168" s="74">
        <f t="shared" si="23"/>
        <v>5.838293186813187</v>
      </c>
      <c r="O168" s="74">
        <f t="shared" si="24"/>
        <v>4.988954248366013</v>
      </c>
      <c r="P168" s="74">
        <f t="shared" si="25"/>
        <v>5.167442637362638</v>
      </c>
    </row>
    <row r="169" spans="1:16" ht="11.25" customHeight="1">
      <c r="A169" s="51" t="s">
        <v>424</v>
      </c>
      <c r="B169" s="51" t="s">
        <v>762</v>
      </c>
      <c r="C169" s="51" t="s">
        <v>70</v>
      </c>
      <c r="D169" s="52">
        <v>880</v>
      </c>
      <c r="E169" s="52">
        <v>5090.02</v>
      </c>
      <c r="F169" s="52">
        <v>4535.02</v>
      </c>
      <c r="G169" s="52">
        <v>1110</v>
      </c>
      <c r="H169" s="52">
        <v>5933.91</v>
      </c>
      <c r="I169" s="52">
        <v>5395.24</v>
      </c>
      <c r="J169" s="74">
        <f t="shared" si="19"/>
        <v>26.136363636363637</v>
      </c>
      <c r="K169" s="74">
        <f t="shared" si="20"/>
        <v>16.57930617168497</v>
      </c>
      <c r="L169" s="74">
        <f t="shared" si="21"/>
        <v>18.968383821901543</v>
      </c>
      <c r="M169" s="74">
        <f t="shared" si="22"/>
        <v>5.784113636363637</v>
      </c>
      <c r="N169" s="74">
        <f t="shared" si="23"/>
        <v>5.345864864864865</v>
      </c>
      <c r="O169" s="74">
        <f t="shared" si="24"/>
        <v>5.153431818181819</v>
      </c>
      <c r="P169" s="74">
        <f t="shared" si="25"/>
        <v>4.860576576576577</v>
      </c>
    </row>
    <row r="170" spans="1:16" ht="11.25" customHeight="1">
      <c r="A170" s="51" t="s">
        <v>424</v>
      </c>
      <c r="B170" s="51" t="s">
        <v>762</v>
      </c>
      <c r="C170" s="51" t="s">
        <v>66</v>
      </c>
      <c r="D170" s="52">
        <v>3127</v>
      </c>
      <c r="E170" s="52">
        <v>15619.82</v>
      </c>
      <c r="F170" s="52">
        <v>14002.87</v>
      </c>
      <c r="G170" s="52">
        <v>6030</v>
      </c>
      <c r="H170" s="52">
        <v>30448.99</v>
      </c>
      <c r="I170" s="52">
        <v>27335.2</v>
      </c>
      <c r="J170" s="74">
        <f t="shared" si="19"/>
        <v>92.83658458586504</v>
      </c>
      <c r="K170" s="74">
        <f t="shared" si="20"/>
        <v>94.93816189943291</v>
      </c>
      <c r="L170" s="74">
        <f t="shared" si="21"/>
        <v>95.21141023233093</v>
      </c>
      <c r="M170" s="74">
        <f t="shared" si="22"/>
        <v>4.995145506875599</v>
      </c>
      <c r="N170" s="74">
        <f t="shared" si="23"/>
        <v>5.049583747927032</v>
      </c>
      <c r="O170" s="74">
        <f t="shared" si="24"/>
        <v>4.478052446434282</v>
      </c>
      <c r="P170" s="74">
        <f t="shared" si="25"/>
        <v>4.533200663349917</v>
      </c>
    </row>
    <row r="171" spans="1:16" ht="11.25" customHeight="1">
      <c r="A171" s="51" t="s">
        <v>424</v>
      </c>
      <c r="B171" s="51" t="s">
        <v>762</v>
      </c>
      <c r="C171" s="51" t="s">
        <v>352</v>
      </c>
      <c r="D171" s="52"/>
      <c r="E171" s="52"/>
      <c r="F171" s="52"/>
      <c r="G171" s="52">
        <v>10</v>
      </c>
      <c r="H171" s="52">
        <v>47.64</v>
      </c>
      <c r="I171" s="52">
        <v>40.66</v>
      </c>
      <c r="N171" s="74">
        <f t="shared" si="23"/>
        <v>4.764</v>
      </c>
      <c r="P171" s="74">
        <f t="shared" si="25"/>
        <v>4.066</v>
      </c>
    </row>
    <row r="172" spans="1:16" ht="11.25" customHeight="1">
      <c r="A172" s="51" t="s">
        <v>424</v>
      </c>
      <c r="B172" s="51" t="s">
        <v>762</v>
      </c>
      <c r="C172" s="51" t="s">
        <v>48</v>
      </c>
      <c r="D172" s="52">
        <v>100</v>
      </c>
      <c r="E172" s="52">
        <v>526</v>
      </c>
      <c r="F172" s="52">
        <v>486.22</v>
      </c>
      <c r="G172" s="52">
        <v>1100</v>
      </c>
      <c r="H172" s="52">
        <v>5500</v>
      </c>
      <c r="I172" s="52">
        <v>4675.06</v>
      </c>
      <c r="J172" s="74">
        <f t="shared" si="19"/>
        <v>1000</v>
      </c>
      <c r="K172" s="74">
        <f t="shared" si="20"/>
        <v>945.6273764258555</v>
      </c>
      <c r="L172" s="74">
        <f t="shared" si="21"/>
        <v>861.511250051417</v>
      </c>
      <c r="M172" s="74">
        <f t="shared" si="22"/>
        <v>5.26</v>
      </c>
      <c r="N172" s="74">
        <f t="shared" si="23"/>
        <v>5</v>
      </c>
      <c r="O172" s="74">
        <f t="shared" si="24"/>
        <v>4.8622000000000005</v>
      </c>
      <c r="P172" s="74">
        <f t="shared" si="25"/>
        <v>4.250054545454546</v>
      </c>
    </row>
    <row r="173" spans="1:16" ht="11.25" customHeight="1">
      <c r="A173" s="51" t="s">
        <v>424</v>
      </c>
      <c r="B173" s="51" t="s">
        <v>762</v>
      </c>
      <c r="C173" s="51" t="s">
        <v>345</v>
      </c>
      <c r="D173" s="52">
        <v>308</v>
      </c>
      <c r="E173" s="52">
        <v>1642.5</v>
      </c>
      <c r="F173" s="52">
        <v>1473.53</v>
      </c>
      <c r="G173" s="52">
        <v>870</v>
      </c>
      <c r="H173" s="52">
        <v>4552.75</v>
      </c>
      <c r="I173" s="52">
        <v>3985.42</v>
      </c>
      <c r="J173" s="74">
        <f t="shared" si="19"/>
        <v>182.46753246753246</v>
      </c>
      <c r="K173" s="74">
        <f t="shared" si="20"/>
        <v>177.1841704718417</v>
      </c>
      <c r="L173" s="74">
        <f t="shared" si="21"/>
        <v>170.46751677943445</v>
      </c>
      <c r="M173" s="74">
        <f t="shared" si="22"/>
        <v>5.332792207792208</v>
      </c>
      <c r="N173" s="74">
        <f t="shared" si="23"/>
        <v>5.2330459770114945</v>
      </c>
      <c r="O173" s="74">
        <f t="shared" si="24"/>
        <v>4.784188311688312</v>
      </c>
      <c r="P173" s="74">
        <f t="shared" si="25"/>
        <v>4.5809425287356325</v>
      </c>
    </row>
    <row r="174" spans="1:15" ht="11.25" customHeight="1">
      <c r="A174" s="51" t="s">
        <v>424</v>
      </c>
      <c r="B174" s="51" t="s">
        <v>762</v>
      </c>
      <c r="C174" s="51" t="s">
        <v>65</v>
      </c>
      <c r="D174" s="52">
        <v>1000</v>
      </c>
      <c r="E174" s="52">
        <v>4378.66</v>
      </c>
      <c r="F174" s="52">
        <v>4038.24</v>
      </c>
      <c r="G174" s="52"/>
      <c r="H174" s="52"/>
      <c r="I174" s="52"/>
      <c r="M174" s="74">
        <f t="shared" si="22"/>
        <v>4.37866</v>
      </c>
      <c r="O174" s="74">
        <f t="shared" si="24"/>
        <v>4.03824</v>
      </c>
    </row>
    <row r="175" spans="1:16" ht="11.25" customHeight="1">
      <c r="A175" s="51" t="s">
        <v>424</v>
      </c>
      <c r="B175" s="51" t="s">
        <v>762</v>
      </c>
      <c r="C175" s="51" t="s">
        <v>43</v>
      </c>
      <c r="D175" s="52">
        <v>99126.5</v>
      </c>
      <c r="E175" s="52">
        <v>454829.23</v>
      </c>
      <c r="F175" s="52">
        <v>406828.77</v>
      </c>
      <c r="G175" s="52">
        <v>30081.2</v>
      </c>
      <c r="H175" s="52">
        <v>173853.26</v>
      </c>
      <c r="I175" s="52">
        <v>163279.22</v>
      </c>
      <c r="J175" s="74">
        <f t="shared" si="19"/>
        <v>-69.65372529041174</v>
      </c>
      <c r="K175" s="74">
        <f t="shared" si="20"/>
        <v>-61.776146181282144</v>
      </c>
      <c r="L175" s="74">
        <f t="shared" si="21"/>
        <v>-59.86537038666169</v>
      </c>
      <c r="M175" s="74">
        <f t="shared" si="22"/>
        <v>4.588371727035656</v>
      </c>
      <c r="N175" s="74">
        <f t="shared" si="23"/>
        <v>5.779465579830592</v>
      </c>
      <c r="O175" s="74">
        <f t="shared" si="24"/>
        <v>4.104137339661947</v>
      </c>
      <c r="P175" s="74">
        <f t="shared" si="25"/>
        <v>5.4279490179913035</v>
      </c>
    </row>
    <row r="176" spans="1:16" ht="11.25" customHeight="1">
      <c r="A176" s="51" t="s">
        <v>851</v>
      </c>
      <c r="B176" s="51" t="s">
        <v>852</v>
      </c>
      <c r="C176" s="51" t="s">
        <v>55</v>
      </c>
      <c r="D176" s="52"/>
      <c r="E176" s="52"/>
      <c r="F176" s="52"/>
      <c r="G176" s="52">
        <v>360</v>
      </c>
      <c r="H176" s="52">
        <v>2286.62</v>
      </c>
      <c r="I176" s="52">
        <v>1983.7</v>
      </c>
      <c r="N176" s="74">
        <f t="shared" si="23"/>
        <v>6.351722222222222</v>
      </c>
      <c r="P176" s="74">
        <f t="shared" si="25"/>
        <v>5.510277777777778</v>
      </c>
    </row>
    <row r="177" spans="1:16" ht="11.25" customHeight="1">
      <c r="A177" s="51" t="s">
        <v>714</v>
      </c>
      <c r="B177" s="51" t="s">
        <v>715</v>
      </c>
      <c r="C177" s="51" t="s">
        <v>47</v>
      </c>
      <c r="D177" s="52"/>
      <c r="E177" s="52"/>
      <c r="F177" s="52"/>
      <c r="G177" s="52">
        <v>6378.76</v>
      </c>
      <c r="H177" s="52">
        <v>29087.59</v>
      </c>
      <c r="I177" s="52">
        <v>25883.45</v>
      </c>
      <c r="N177" s="74">
        <f t="shared" si="23"/>
        <v>4.560069668713041</v>
      </c>
      <c r="P177" s="74">
        <f t="shared" si="25"/>
        <v>4.057755739360001</v>
      </c>
    </row>
    <row r="178" spans="1:16" ht="11.25" customHeight="1">
      <c r="A178" s="51" t="s">
        <v>425</v>
      </c>
      <c r="B178" s="51" t="s">
        <v>624</v>
      </c>
      <c r="C178" s="51" t="s">
        <v>47</v>
      </c>
      <c r="D178" s="52">
        <v>861558</v>
      </c>
      <c r="E178" s="52">
        <v>3108047.69</v>
      </c>
      <c r="F178" s="52">
        <v>2779267.22</v>
      </c>
      <c r="G178" s="52">
        <v>997933.4</v>
      </c>
      <c r="H178" s="52">
        <v>3235192.04</v>
      </c>
      <c r="I178" s="52">
        <v>2919636.15</v>
      </c>
      <c r="J178" s="74">
        <f t="shared" si="19"/>
        <v>15.828928522513866</v>
      </c>
      <c r="K178" s="74">
        <f t="shared" si="20"/>
        <v>4.090810781606768</v>
      </c>
      <c r="L178" s="74">
        <f t="shared" si="21"/>
        <v>5.050573366601276</v>
      </c>
      <c r="M178" s="74">
        <f t="shared" si="22"/>
        <v>3.607473542117884</v>
      </c>
      <c r="N178" s="74">
        <f t="shared" si="23"/>
        <v>3.241891733456361</v>
      </c>
      <c r="O178" s="74">
        <f t="shared" si="24"/>
        <v>3.2258620081294587</v>
      </c>
      <c r="P178" s="74">
        <f t="shared" si="25"/>
        <v>2.9256823651758723</v>
      </c>
    </row>
    <row r="179" spans="1:16" ht="11.25" customHeight="1">
      <c r="A179" s="51" t="s">
        <v>425</v>
      </c>
      <c r="B179" s="51" t="s">
        <v>624</v>
      </c>
      <c r="C179" s="51" t="s">
        <v>93</v>
      </c>
      <c r="D179" s="52">
        <v>15676.8</v>
      </c>
      <c r="E179" s="52">
        <v>54131.64</v>
      </c>
      <c r="F179" s="52">
        <v>48118.48</v>
      </c>
      <c r="G179" s="52">
        <v>25140</v>
      </c>
      <c r="H179" s="52">
        <v>93751.02</v>
      </c>
      <c r="I179" s="52">
        <v>84656.49</v>
      </c>
      <c r="J179" s="74">
        <f t="shared" si="19"/>
        <v>60.36436007348439</v>
      </c>
      <c r="K179" s="74">
        <f t="shared" si="20"/>
        <v>73.19079931810676</v>
      </c>
      <c r="L179" s="74">
        <f t="shared" si="21"/>
        <v>75.93342516222457</v>
      </c>
      <c r="M179" s="74">
        <f t="shared" si="22"/>
        <v>3.452977648499694</v>
      </c>
      <c r="N179" s="74">
        <f t="shared" si="23"/>
        <v>3.7291575178997616</v>
      </c>
      <c r="O179" s="74">
        <f t="shared" si="24"/>
        <v>3.0694070218411924</v>
      </c>
      <c r="P179" s="74">
        <f t="shared" si="25"/>
        <v>3.3674021479713607</v>
      </c>
    </row>
    <row r="180" spans="1:16" ht="11.25" customHeight="1">
      <c r="A180" s="51" t="s">
        <v>425</v>
      </c>
      <c r="B180" s="51" t="s">
        <v>624</v>
      </c>
      <c r="C180" s="51" t="s">
        <v>133</v>
      </c>
      <c r="D180" s="52">
        <v>48550</v>
      </c>
      <c r="E180" s="52">
        <v>141901.78</v>
      </c>
      <c r="F180" s="52">
        <v>127489.07</v>
      </c>
      <c r="G180" s="52">
        <v>125298</v>
      </c>
      <c r="H180" s="52">
        <v>320348.6</v>
      </c>
      <c r="I180" s="52">
        <v>290844.71</v>
      </c>
      <c r="J180" s="74">
        <f t="shared" si="19"/>
        <v>158.08032955715757</v>
      </c>
      <c r="K180" s="74">
        <f t="shared" si="20"/>
        <v>125.75375728197346</v>
      </c>
      <c r="L180" s="74">
        <f t="shared" si="21"/>
        <v>128.13305485717325</v>
      </c>
      <c r="M180" s="74">
        <f t="shared" si="22"/>
        <v>2.9227967044284244</v>
      </c>
      <c r="N180" s="74">
        <f t="shared" si="23"/>
        <v>2.5566936423566218</v>
      </c>
      <c r="O180" s="74">
        <f t="shared" si="24"/>
        <v>2.6259334706488158</v>
      </c>
      <c r="P180" s="74">
        <f t="shared" si="25"/>
        <v>2.321223882264681</v>
      </c>
    </row>
    <row r="181" spans="1:16" ht="11.25" customHeight="1">
      <c r="A181" s="51" t="s">
        <v>425</v>
      </c>
      <c r="B181" s="51" t="s">
        <v>624</v>
      </c>
      <c r="C181" s="51" t="s">
        <v>63</v>
      </c>
      <c r="D181" s="52">
        <v>1200</v>
      </c>
      <c r="E181" s="52">
        <v>3211.65</v>
      </c>
      <c r="F181" s="52">
        <v>2860</v>
      </c>
      <c r="G181" s="52">
        <v>4238.5</v>
      </c>
      <c r="H181" s="52">
        <v>17164.18</v>
      </c>
      <c r="I181" s="52">
        <v>14641</v>
      </c>
      <c r="J181" s="74">
        <f t="shared" si="19"/>
        <v>253.20833333333334</v>
      </c>
      <c r="K181" s="74">
        <f t="shared" si="20"/>
        <v>434.43494776828106</v>
      </c>
      <c r="L181" s="74">
        <f t="shared" si="21"/>
        <v>411.9230769230769</v>
      </c>
      <c r="M181" s="74">
        <f t="shared" si="22"/>
        <v>2.676375</v>
      </c>
      <c r="N181" s="74">
        <f t="shared" si="23"/>
        <v>4.049588297746844</v>
      </c>
      <c r="O181" s="74">
        <f t="shared" si="24"/>
        <v>2.3833333333333333</v>
      </c>
      <c r="P181" s="74">
        <f t="shared" si="25"/>
        <v>3.454288073610947</v>
      </c>
    </row>
    <row r="182" spans="1:16" ht="11.25" customHeight="1">
      <c r="A182" s="51" t="s">
        <v>425</v>
      </c>
      <c r="B182" s="51" t="s">
        <v>624</v>
      </c>
      <c r="C182" s="51" t="s">
        <v>62</v>
      </c>
      <c r="D182" s="52">
        <v>52435</v>
      </c>
      <c r="E182" s="52">
        <v>179308.24</v>
      </c>
      <c r="F182" s="52">
        <v>160288.29</v>
      </c>
      <c r="G182" s="52">
        <v>35650</v>
      </c>
      <c r="H182" s="52">
        <v>121021.5</v>
      </c>
      <c r="I182" s="52">
        <v>110084.64</v>
      </c>
      <c r="J182" s="74">
        <f t="shared" si="19"/>
        <v>-32.01106131400782</v>
      </c>
      <c r="K182" s="74">
        <f t="shared" si="20"/>
        <v>-32.50644811415248</v>
      </c>
      <c r="L182" s="74">
        <f t="shared" si="21"/>
        <v>-31.320846956443297</v>
      </c>
      <c r="M182" s="74">
        <f t="shared" si="22"/>
        <v>3.4196288738438065</v>
      </c>
      <c r="N182" s="74">
        <f t="shared" si="23"/>
        <v>3.394712482468443</v>
      </c>
      <c r="O182" s="74">
        <f t="shared" si="24"/>
        <v>3.056895012873081</v>
      </c>
      <c r="P182" s="74">
        <f t="shared" si="25"/>
        <v>3.087928190743338</v>
      </c>
    </row>
    <row r="183" spans="1:16" ht="11.25" customHeight="1">
      <c r="A183" s="51" t="s">
        <v>425</v>
      </c>
      <c r="B183" s="51" t="s">
        <v>624</v>
      </c>
      <c r="C183" s="51" t="s">
        <v>53</v>
      </c>
      <c r="D183" s="52">
        <v>13525.6</v>
      </c>
      <c r="E183" s="52">
        <v>53091.49</v>
      </c>
      <c r="F183" s="52">
        <v>47472.99</v>
      </c>
      <c r="G183" s="52">
        <v>11306.76</v>
      </c>
      <c r="H183" s="52">
        <v>38839.94</v>
      </c>
      <c r="I183" s="52">
        <v>34190.06</v>
      </c>
      <c r="J183" s="74">
        <f t="shared" si="19"/>
        <v>-16.40474359732655</v>
      </c>
      <c r="K183" s="74">
        <f t="shared" si="20"/>
        <v>-26.84337923083341</v>
      </c>
      <c r="L183" s="74">
        <f t="shared" si="21"/>
        <v>-27.979973454379007</v>
      </c>
      <c r="M183" s="74">
        <f t="shared" si="22"/>
        <v>3.9252595078961376</v>
      </c>
      <c r="N183" s="74">
        <f t="shared" si="23"/>
        <v>3.4351078469871124</v>
      </c>
      <c r="O183" s="74">
        <f t="shared" si="24"/>
        <v>3.5098620393919675</v>
      </c>
      <c r="P183" s="74">
        <f t="shared" si="25"/>
        <v>3.023860062475899</v>
      </c>
    </row>
    <row r="184" spans="1:16" ht="11.25" customHeight="1">
      <c r="A184" s="51" t="s">
        <v>425</v>
      </c>
      <c r="B184" s="51" t="s">
        <v>624</v>
      </c>
      <c r="C184" s="51" t="s">
        <v>81</v>
      </c>
      <c r="D184" s="52">
        <v>38430</v>
      </c>
      <c r="E184" s="52">
        <v>80787.73</v>
      </c>
      <c r="F184" s="52">
        <v>71672.7</v>
      </c>
      <c r="G184" s="52">
        <v>120600</v>
      </c>
      <c r="H184" s="52">
        <v>320213.04</v>
      </c>
      <c r="I184" s="52">
        <v>289410.8</v>
      </c>
      <c r="J184" s="74">
        <f t="shared" si="19"/>
        <v>213.81733021077284</v>
      </c>
      <c r="K184" s="74">
        <f t="shared" si="20"/>
        <v>296.3634576686336</v>
      </c>
      <c r="L184" s="74">
        <f t="shared" si="21"/>
        <v>303.795029348692</v>
      </c>
      <c r="M184" s="74">
        <f t="shared" si="22"/>
        <v>2.1022047879260994</v>
      </c>
      <c r="N184" s="74">
        <f t="shared" si="23"/>
        <v>2.6551661691542288</v>
      </c>
      <c r="O184" s="74">
        <f t="shared" si="24"/>
        <v>1.8650195160031224</v>
      </c>
      <c r="P184" s="74">
        <f t="shared" si="25"/>
        <v>2.3997578772802655</v>
      </c>
    </row>
    <row r="185" spans="1:16" ht="11.25" customHeight="1">
      <c r="A185" s="51" t="s">
        <v>425</v>
      </c>
      <c r="B185" s="51" t="s">
        <v>624</v>
      </c>
      <c r="C185" s="51" t="s">
        <v>100</v>
      </c>
      <c r="D185" s="52">
        <v>59160</v>
      </c>
      <c r="E185" s="52">
        <v>168599.6</v>
      </c>
      <c r="F185" s="52">
        <v>148647.63</v>
      </c>
      <c r="G185" s="52">
        <v>163380</v>
      </c>
      <c r="H185" s="52">
        <v>442995.27</v>
      </c>
      <c r="I185" s="52">
        <v>396810.13</v>
      </c>
      <c r="J185" s="74">
        <f t="shared" si="19"/>
        <v>176.16632860040568</v>
      </c>
      <c r="K185" s="74">
        <f t="shared" si="20"/>
        <v>162.7498938313021</v>
      </c>
      <c r="L185" s="74">
        <f t="shared" si="21"/>
        <v>166.94682585924846</v>
      </c>
      <c r="M185" s="74">
        <f t="shared" si="22"/>
        <v>2.8498918187964843</v>
      </c>
      <c r="N185" s="74">
        <f t="shared" si="23"/>
        <v>2.7114412412780022</v>
      </c>
      <c r="O185" s="74">
        <f t="shared" si="24"/>
        <v>2.5126374239350913</v>
      </c>
      <c r="P185" s="74">
        <f t="shared" si="25"/>
        <v>2.428755845268699</v>
      </c>
    </row>
    <row r="186" spans="1:16" ht="11.25" customHeight="1">
      <c r="A186" s="51" t="s">
        <v>425</v>
      </c>
      <c r="B186" s="51" t="s">
        <v>624</v>
      </c>
      <c r="C186" s="51" t="s">
        <v>51</v>
      </c>
      <c r="D186" s="52">
        <v>31000</v>
      </c>
      <c r="E186" s="52">
        <v>94511.68</v>
      </c>
      <c r="F186" s="52">
        <v>85255.17</v>
      </c>
      <c r="G186" s="52">
        <v>45860</v>
      </c>
      <c r="H186" s="52">
        <v>145072.99</v>
      </c>
      <c r="I186" s="52">
        <v>128939.98</v>
      </c>
      <c r="J186" s="74">
        <f t="shared" si="19"/>
        <v>47.935483870967744</v>
      </c>
      <c r="K186" s="74">
        <f t="shared" si="20"/>
        <v>53.497419578193934</v>
      </c>
      <c r="L186" s="74">
        <f t="shared" si="21"/>
        <v>51.24007142323451</v>
      </c>
      <c r="M186" s="74">
        <f t="shared" si="22"/>
        <v>3.0487638709677416</v>
      </c>
      <c r="N186" s="74">
        <f t="shared" si="23"/>
        <v>3.163388355865678</v>
      </c>
      <c r="O186" s="74">
        <f t="shared" si="24"/>
        <v>2.7501667741935485</v>
      </c>
      <c r="P186" s="74">
        <f t="shared" si="25"/>
        <v>2.8116000872219797</v>
      </c>
    </row>
    <row r="187" spans="1:16" ht="11.25" customHeight="1">
      <c r="A187" s="51" t="s">
        <v>425</v>
      </c>
      <c r="B187" s="51" t="s">
        <v>624</v>
      </c>
      <c r="C187" s="51" t="s">
        <v>55</v>
      </c>
      <c r="D187" s="52">
        <v>2508</v>
      </c>
      <c r="E187" s="52">
        <v>8024.29</v>
      </c>
      <c r="F187" s="52">
        <v>7278.88</v>
      </c>
      <c r="G187" s="52">
        <v>213728.4</v>
      </c>
      <c r="H187" s="52">
        <v>679338.74</v>
      </c>
      <c r="I187" s="52">
        <v>615780.17</v>
      </c>
      <c r="J187" s="74">
        <f t="shared" si="19"/>
        <v>8421.866028708135</v>
      </c>
      <c r="K187" s="74">
        <f t="shared" si="20"/>
        <v>8366.029268633112</v>
      </c>
      <c r="L187" s="74">
        <f t="shared" si="21"/>
        <v>8359.820329501243</v>
      </c>
      <c r="M187" s="74">
        <f t="shared" si="22"/>
        <v>3.1994776714513558</v>
      </c>
      <c r="N187" s="74">
        <f t="shared" si="23"/>
        <v>3.1785141328901543</v>
      </c>
      <c r="O187" s="74">
        <f t="shared" si="24"/>
        <v>2.9022647527910688</v>
      </c>
      <c r="P187" s="74">
        <f t="shared" si="25"/>
        <v>2.8811340467621527</v>
      </c>
    </row>
    <row r="188" spans="1:16" ht="11.25" customHeight="1">
      <c r="A188" s="51" t="s">
        <v>425</v>
      </c>
      <c r="B188" s="51" t="s">
        <v>624</v>
      </c>
      <c r="C188" s="51" t="s">
        <v>121</v>
      </c>
      <c r="D188" s="52">
        <v>16000</v>
      </c>
      <c r="E188" s="52">
        <v>49236.28</v>
      </c>
      <c r="F188" s="52">
        <v>44224</v>
      </c>
      <c r="G188" s="52">
        <v>51000</v>
      </c>
      <c r="H188" s="52">
        <v>151633.96</v>
      </c>
      <c r="I188" s="52">
        <v>132600</v>
      </c>
      <c r="J188" s="74">
        <f t="shared" si="19"/>
        <v>218.75</v>
      </c>
      <c r="K188" s="74">
        <f t="shared" si="20"/>
        <v>207.97200763339555</v>
      </c>
      <c r="L188" s="74">
        <f t="shared" si="21"/>
        <v>199.8371924746744</v>
      </c>
      <c r="M188" s="74">
        <f t="shared" si="22"/>
        <v>3.0772675</v>
      </c>
      <c r="N188" s="74">
        <f t="shared" si="23"/>
        <v>2.9732149019607843</v>
      </c>
      <c r="O188" s="74">
        <f t="shared" si="24"/>
        <v>2.764</v>
      </c>
      <c r="P188" s="74">
        <f t="shared" si="25"/>
        <v>2.6</v>
      </c>
    </row>
    <row r="189" spans="1:16" ht="11.25" customHeight="1">
      <c r="A189" s="51" t="s">
        <v>425</v>
      </c>
      <c r="B189" s="51" t="s">
        <v>624</v>
      </c>
      <c r="C189" s="51" t="s">
        <v>607</v>
      </c>
      <c r="D189" s="52">
        <v>42240</v>
      </c>
      <c r="E189" s="52">
        <v>129718.47</v>
      </c>
      <c r="F189" s="52">
        <v>115065.15</v>
      </c>
      <c r="G189" s="52">
        <v>96950</v>
      </c>
      <c r="H189" s="52">
        <v>252940.44</v>
      </c>
      <c r="I189" s="52">
        <v>227570.64</v>
      </c>
      <c r="J189" s="74">
        <f t="shared" si="19"/>
        <v>129.5217803030303</v>
      </c>
      <c r="K189" s="74">
        <f t="shared" si="20"/>
        <v>94.99184657358354</v>
      </c>
      <c r="L189" s="74">
        <f t="shared" si="21"/>
        <v>97.77546894085657</v>
      </c>
      <c r="M189" s="74">
        <f t="shared" si="22"/>
        <v>3.070986505681818</v>
      </c>
      <c r="N189" s="74">
        <f t="shared" si="23"/>
        <v>2.608978236204229</v>
      </c>
      <c r="O189" s="74">
        <f t="shared" si="24"/>
        <v>2.724080255681818</v>
      </c>
      <c r="P189" s="74">
        <f t="shared" si="25"/>
        <v>2.3472990201134607</v>
      </c>
    </row>
    <row r="190" spans="1:16" ht="11.25" customHeight="1">
      <c r="A190" s="51" t="s">
        <v>425</v>
      </c>
      <c r="B190" s="51" t="s">
        <v>624</v>
      </c>
      <c r="C190" s="51" t="s">
        <v>41</v>
      </c>
      <c r="D190" s="52">
        <v>59450</v>
      </c>
      <c r="E190" s="52">
        <v>177442.42</v>
      </c>
      <c r="F190" s="52">
        <v>159260.68</v>
      </c>
      <c r="G190" s="52">
        <v>133076</v>
      </c>
      <c r="H190" s="52">
        <v>344139.86</v>
      </c>
      <c r="I190" s="52">
        <v>308546.49</v>
      </c>
      <c r="J190" s="74">
        <f t="shared" si="19"/>
        <v>123.84524810765349</v>
      </c>
      <c r="K190" s="74">
        <f t="shared" si="20"/>
        <v>93.94452577912315</v>
      </c>
      <c r="L190" s="74">
        <f t="shared" si="21"/>
        <v>93.73676540876254</v>
      </c>
      <c r="M190" s="74">
        <f t="shared" si="22"/>
        <v>2.984733725820017</v>
      </c>
      <c r="N190" s="74">
        <f t="shared" si="23"/>
        <v>2.586040007213923</v>
      </c>
      <c r="O190" s="74">
        <f t="shared" si="24"/>
        <v>2.6789012615643397</v>
      </c>
      <c r="P190" s="74">
        <f t="shared" si="25"/>
        <v>2.3185735218972616</v>
      </c>
    </row>
    <row r="191" spans="1:16" ht="11.25" customHeight="1">
      <c r="A191" s="51" t="s">
        <v>425</v>
      </c>
      <c r="B191" s="51" t="s">
        <v>624</v>
      </c>
      <c r="C191" s="51" t="s">
        <v>45</v>
      </c>
      <c r="D191" s="52">
        <v>147664</v>
      </c>
      <c r="E191" s="52">
        <v>475276.8</v>
      </c>
      <c r="F191" s="52">
        <v>425612.93</v>
      </c>
      <c r="G191" s="52">
        <v>112000</v>
      </c>
      <c r="H191" s="52">
        <v>341600</v>
      </c>
      <c r="I191" s="52">
        <v>305979.02</v>
      </c>
      <c r="J191" s="74">
        <f t="shared" si="19"/>
        <v>-24.152129158088634</v>
      </c>
      <c r="K191" s="74">
        <f t="shared" si="20"/>
        <v>-28.126094099270148</v>
      </c>
      <c r="L191" s="74">
        <f t="shared" si="21"/>
        <v>-28.108617376826402</v>
      </c>
      <c r="M191" s="74">
        <f t="shared" si="22"/>
        <v>3.2186369054068695</v>
      </c>
      <c r="N191" s="74">
        <f t="shared" si="23"/>
        <v>3.05</v>
      </c>
      <c r="O191" s="74">
        <f t="shared" si="24"/>
        <v>2.8823066556506665</v>
      </c>
      <c r="P191" s="74">
        <f t="shared" si="25"/>
        <v>2.731955535714286</v>
      </c>
    </row>
    <row r="192" spans="1:16" ht="11.25" customHeight="1">
      <c r="A192" s="51" t="s">
        <v>425</v>
      </c>
      <c r="B192" s="51" t="s">
        <v>624</v>
      </c>
      <c r="C192" s="51" t="s">
        <v>44</v>
      </c>
      <c r="D192" s="52">
        <v>6640</v>
      </c>
      <c r="E192" s="52">
        <v>22250.1</v>
      </c>
      <c r="F192" s="52">
        <v>19709.15</v>
      </c>
      <c r="G192" s="52">
        <v>2800</v>
      </c>
      <c r="H192" s="52">
        <v>8150.08</v>
      </c>
      <c r="I192" s="52">
        <v>7644</v>
      </c>
      <c r="J192" s="74">
        <f t="shared" si="19"/>
        <v>-57.83132530120482</v>
      </c>
      <c r="K192" s="74">
        <f t="shared" si="20"/>
        <v>-63.370591592846765</v>
      </c>
      <c r="L192" s="74">
        <f t="shared" si="21"/>
        <v>-61.21598343916405</v>
      </c>
      <c r="M192" s="74">
        <f t="shared" si="22"/>
        <v>3.350918674698795</v>
      </c>
      <c r="N192" s="74">
        <f t="shared" si="23"/>
        <v>2.910742857142857</v>
      </c>
      <c r="O192" s="74">
        <f t="shared" si="24"/>
        <v>2.968245481927711</v>
      </c>
      <c r="P192" s="74">
        <f t="shared" si="25"/>
        <v>2.73</v>
      </c>
    </row>
    <row r="193" spans="1:16" ht="11.25" customHeight="1">
      <c r="A193" s="51" t="s">
        <v>425</v>
      </c>
      <c r="B193" s="51" t="s">
        <v>624</v>
      </c>
      <c r="C193" s="51" t="s">
        <v>56</v>
      </c>
      <c r="D193" s="52">
        <v>56288.5</v>
      </c>
      <c r="E193" s="52">
        <v>251817.85</v>
      </c>
      <c r="F193" s="52">
        <v>225266.79</v>
      </c>
      <c r="G193" s="52">
        <v>117059.4</v>
      </c>
      <c r="H193" s="52">
        <v>433722.37</v>
      </c>
      <c r="I193" s="52">
        <v>386911.68</v>
      </c>
      <c r="J193" s="74">
        <f t="shared" si="19"/>
        <v>107.96326070156425</v>
      </c>
      <c r="K193" s="74">
        <f t="shared" si="20"/>
        <v>72.2365471709015</v>
      </c>
      <c r="L193" s="74">
        <f t="shared" si="21"/>
        <v>71.75708856152298</v>
      </c>
      <c r="M193" s="74">
        <f t="shared" si="22"/>
        <v>4.4736997788180535</v>
      </c>
      <c r="N193" s="74">
        <f t="shared" si="23"/>
        <v>3.705147728418222</v>
      </c>
      <c r="O193" s="74">
        <f t="shared" si="24"/>
        <v>4.002003784076677</v>
      </c>
      <c r="P193" s="74">
        <f t="shared" si="25"/>
        <v>3.305259381134706</v>
      </c>
    </row>
    <row r="194" spans="1:15" ht="11.25" customHeight="1">
      <c r="A194" s="51" t="s">
        <v>425</v>
      </c>
      <c r="B194" s="51" t="s">
        <v>624</v>
      </c>
      <c r="C194" s="51" t="s">
        <v>729</v>
      </c>
      <c r="D194" s="52">
        <v>4000</v>
      </c>
      <c r="E194" s="52">
        <v>11868.24</v>
      </c>
      <c r="F194" s="52">
        <v>10634.99</v>
      </c>
      <c r="G194" s="52"/>
      <c r="H194" s="52"/>
      <c r="I194" s="52"/>
      <c r="M194" s="74">
        <f t="shared" si="22"/>
        <v>2.96706</v>
      </c>
      <c r="O194" s="74">
        <f t="shared" si="24"/>
        <v>2.6587475</v>
      </c>
    </row>
    <row r="195" spans="1:16" ht="11.25" customHeight="1">
      <c r="A195" s="51" t="s">
        <v>425</v>
      </c>
      <c r="B195" s="51" t="s">
        <v>624</v>
      </c>
      <c r="C195" s="51" t="s">
        <v>60</v>
      </c>
      <c r="D195" s="52">
        <v>3160</v>
      </c>
      <c r="E195" s="52">
        <v>9830.84</v>
      </c>
      <c r="F195" s="52">
        <v>8741.74</v>
      </c>
      <c r="G195" s="52">
        <v>4500</v>
      </c>
      <c r="H195" s="52">
        <v>13719.74</v>
      </c>
      <c r="I195" s="52">
        <v>12327.23</v>
      </c>
      <c r="J195" s="74">
        <f t="shared" si="19"/>
        <v>42.40506329113924</v>
      </c>
      <c r="K195" s="74">
        <f t="shared" si="20"/>
        <v>39.5581659349557</v>
      </c>
      <c r="L195" s="74">
        <f t="shared" si="21"/>
        <v>41.01574743700911</v>
      </c>
      <c r="M195" s="74">
        <f t="shared" si="22"/>
        <v>3.1110253164556965</v>
      </c>
      <c r="N195" s="74">
        <f t="shared" si="23"/>
        <v>3.0488311111111113</v>
      </c>
      <c r="O195" s="74">
        <f t="shared" si="24"/>
        <v>2.766373417721519</v>
      </c>
      <c r="P195" s="74">
        <f t="shared" si="25"/>
        <v>2.739384444444444</v>
      </c>
    </row>
    <row r="196" spans="1:16" ht="11.25" customHeight="1">
      <c r="A196" s="51" t="s">
        <v>425</v>
      </c>
      <c r="B196" s="51" t="s">
        <v>624</v>
      </c>
      <c r="C196" s="51" t="s">
        <v>46</v>
      </c>
      <c r="D196" s="52"/>
      <c r="E196" s="52"/>
      <c r="F196" s="52"/>
      <c r="G196" s="52">
        <v>36.5</v>
      </c>
      <c r="H196" s="52">
        <v>345.51</v>
      </c>
      <c r="I196" s="52">
        <v>323.91</v>
      </c>
      <c r="N196" s="74">
        <f t="shared" si="23"/>
        <v>9.466027397260273</v>
      </c>
      <c r="P196" s="74">
        <f t="shared" si="25"/>
        <v>8.874246575342466</v>
      </c>
    </row>
    <row r="197" spans="1:16" ht="11.25" customHeight="1">
      <c r="A197" s="51" t="s">
        <v>425</v>
      </c>
      <c r="B197" s="51" t="s">
        <v>624</v>
      </c>
      <c r="C197" s="51" t="s">
        <v>102</v>
      </c>
      <c r="D197" s="52">
        <v>1402.9</v>
      </c>
      <c r="E197" s="52">
        <v>5021.31</v>
      </c>
      <c r="F197" s="52">
        <v>4537.28</v>
      </c>
      <c r="G197" s="52">
        <v>19000</v>
      </c>
      <c r="H197" s="52">
        <v>53644</v>
      </c>
      <c r="I197" s="52">
        <v>46920.59</v>
      </c>
      <c r="J197" s="74">
        <f t="shared" si="19"/>
        <v>1254.3374438662768</v>
      </c>
      <c r="K197" s="74">
        <f t="shared" si="20"/>
        <v>968.326791215838</v>
      </c>
      <c r="L197" s="74">
        <f t="shared" si="21"/>
        <v>934.1127283306298</v>
      </c>
      <c r="M197" s="74">
        <f t="shared" si="22"/>
        <v>3.579235868557987</v>
      </c>
      <c r="N197" s="74">
        <f t="shared" si="23"/>
        <v>2.8233684210526317</v>
      </c>
      <c r="O197" s="74">
        <f t="shared" si="24"/>
        <v>3.2342148406871476</v>
      </c>
      <c r="P197" s="74">
        <f t="shared" si="25"/>
        <v>2.4695047368421053</v>
      </c>
    </row>
    <row r="198" spans="1:15" ht="11.25" customHeight="1">
      <c r="A198" s="51" t="s">
        <v>425</v>
      </c>
      <c r="B198" s="51" t="s">
        <v>624</v>
      </c>
      <c r="C198" s="51" t="s">
        <v>497</v>
      </c>
      <c r="D198" s="52">
        <v>125</v>
      </c>
      <c r="E198" s="52">
        <v>1125</v>
      </c>
      <c r="F198" s="52">
        <v>1003.46</v>
      </c>
      <c r="G198" s="52"/>
      <c r="H198" s="52"/>
      <c r="I198" s="52"/>
      <c r="M198" s="74">
        <f aca="true" t="shared" si="26" ref="M198:M261">E198/D198</f>
        <v>9</v>
      </c>
      <c r="O198" s="74">
        <f aca="true" t="shared" si="27" ref="O198:O261">F198/D198</f>
        <v>8.02768</v>
      </c>
    </row>
    <row r="199" spans="1:16" ht="11.25" customHeight="1">
      <c r="A199" s="51" t="s">
        <v>425</v>
      </c>
      <c r="B199" s="51" t="s">
        <v>624</v>
      </c>
      <c r="C199" s="51" t="s">
        <v>151</v>
      </c>
      <c r="D199" s="52"/>
      <c r="E199" s="52"/>
      <c r="F199" s="52"/>
      <c r="G199" s="52">
        <v>5000</v>
      </c>
      <c r="H199" s="52">
        <v>13980.76</v>
      </c>
      <c r="I199" s="52">
        <v>12704.71</v>
      </c>
      <c r="N199" s="74">
        <f aca="true" t="shared" si="28" ref="N199:N261">H199/G199</f>
        <v>2.796152</v>
      </c>
      <c r="P199" s="74">
        <f aca="true" t="shared" si="29" ref="P199:P261">I199/G199</f>
        <v>2.540942</v>
      </c>
    </row>
    <row r="200" spans="1:16" ht="11.25" customHeight="1">
      <c r="A200" s="51" t="s">
        <v>425</v>
      </c>
      <c r="B200" s="51" t="s">
        <v>624</v>
      </c>
      <c r="C200" s="51" t="s">
        <v>692</v>
      </c>
      <c r="D200" s="52">
        <v>43250</v>
      </c>
      <c r="E200" s="52">
        <v>131623.21</v>
      </c>
      <c r="F200" s="52">
        <v>117381.56</v>
      </c>
      <c r="G200" s="52">
        <v>99400</v>
      </c>
      <c r="H200" s="52">
        <v>264038.96</v>
      </c>
      <c r="I200" s="52">
        <v>233566.11</v>
      </c>
      <c r="J200" s="74">
        <f aca="true" t="shared" si="30" ref="J200:J261">(G200-D200)*100/D200</f>
        <v>129.82658959537574</v>
      </c>
      <c r="K200" s="74">
        <f aca="true" t="shared" si="31" ref="K200:K261">(H200-E200)*100/E200</f>
        <v>100.60212784660095</v>
      </c>
      <c r="L200" s="74">
        <f aca="true" t="shared" si="32" ref="L200:L261">(I200-F200)*100/F200</f>
        <v>98.9802401671949</v>
      </c>
      <c r="M200" s="74">
        <f t="shared" si="26"/>
        <v>3.043311213872832</v>
      </c>
      <c r="N200" s="74">
        <f t="shared" si="28"/>
        <v>2.6563275653923544</v>
      </c>
      <c r="O200" s="74">
        <f t="shared" si="27"/>
        <v>2.71402450867052</v>
      </c>
      <c r="P200" s="74">
        <f t="shared" si="29"/>
        <v>2.349759657947686</v>
      </c>
    </row>
    <row r="201" spans="1:15" ht="11.25" customHeight="1">
      <c r="A201" s="51" t="s">
        <v>425</v>
      </c>
      <c r="B201" s="51" t="s">
        <v>624</v>
      </c>
      <c r="C201" s="51" t="s">
        <v>844</v>
      </c>
      <c r="D201" s="52">
        <v>100783</v>
      </c>
      <c r="E201" s="52">
        <v>515997.2</v>
      </c>
      <c r="F201" s="52">
        <v>464132.26</v>
      </c>
      <c r="G201" s="52"/>
      <c r="H201" s="52"/>
      <c r="I201" s="52"/>
      <c r="M201" s="74">
        <f t="shared" si="26"/>
        <v>5.119883313654088</v>
      </c>
      <c r="O201" s="74">
        <f t="shared" si="27"/>
        <v>4.605263387674508</v>
      </c>
    </row>
    <row r="202" spans="1:16" ht="11.25" customHeight="1">
      <c r="A202" s="51" t="s">
        <v>425</v>
      </c>
      <c r="B202" s="51" t="s">
        <v>624</v>
      </c>
      <c r="C202" s="51" t="s">
        <v>94</v>
      </c>
      <c r="D202" s="52">
        <v>393985</v>
      </c>
      <c r="E202" s="52">
        <v>1393860.11</v>
      </c>
      <c r="F202" s="52">
        <v>1240270.53</v>
      </c>
      <c r="G202" s="52">
        <v>124461.52</v>
      </c>
      <c r="H202" s="52">
        <v>352012.98</v>
      </c>
      <c r="I202" s="52">
        <v>320128.67</v>
      </c>
      <c r="J202" s="74">
        <f t="shared" si="30"/>
        <v>-68.4095790448875</v>
      </c>
      <c r="K202" s="74">
        <f t="shared" si="31"/>
        <v>-74.74545849511398</v>
      </c>
      <c r="L202" s="74">
        <f t="shared" si="32"/>
        <v>-74.18880298639363</v>
      </c>
      <c r="M202" s="74">
        <f t="shared" si="26"/>
        <v>3.537850704976078</v>
      </c>
      <c r="N202" s="74">
        <f t="shared" si="28"/>
        <v>2.8282876506730754</v>
      </c>
      <c r="O202" s="74">
        <f t="shared" si="27"/>
        <v>3.1480145944642564</v>
      </c>
      <c r="P202" s="74">
        <f t="shared" si="29"/>
        <v>2.572109596604637</v>
      </c>
    </row>
    <row r="203" spans="1:16" ht="11.25" customHeight="1">
      <c r="A203" s="51" t="s">
        <v>425</v>
      </c>
      <c r="B203" s="51" t="s">
        <v>624</v>
      </c>
      <c r="C203" s="51" t="s">
        <v>70</v>
      </c>
      <c r="D203" s="52">
        <v>316800</v>
      </c>
      <c r="E203" s="52">
        <v>911554.71</v>
      </c>
      <c r="F203" s="52">
        <v>814095.55</v>
      </c>
      <c r="G203" s="52">
        <v>537640</v>
      </c>
      <c r="H203" s="52">
        <v>1457504.43</v>
      </c>
      <c r="I203" s="52">
        <v>1295627.08</v>
      </c>
      <c r="J203" s="74">
        <f t="shared" si="30"/>
        <v>69.70959595959596</v>
      </c>
      <c r="K203" s="74">
        <f t="shared" si="31"/>
        <v>59.89215063130989</v>
      </c>
      <c r="L203" s="74">
        <f t="shared" si="32"/>
        <v>59.14926448130075</v>
      </c>
      <c r="M203" s="74">
        <f t="shared" si="26"/>
        <v>2.8773822916666667</v>
      </c>
      <c r="N203" s="74">
        <f t="shared" si="28"/>
        <v>2.7109300461275203</v>
      </c>
      <c r="O203" s="74">
        <f t="shared" si="27"/>
        <v>2.5697460542929296</v>
      </c>
      <c r="P203" s="74">
        <f t="shared" si="29"/>
        <v>2.409841306450413</v>
      </c>
    </row>
    <row r="204" spans="1:16" ht="11.25" customHeight="1">
      <c r="A204" s="51" t="s">
        <v>425</v>
      </c>
      <c r="B204" s="51" t="s">
        <v>624</v>
      </c>
      <c r="C204" s="51" t="s">
        <v>66</v>
      </c>
      <c r="D204" s="52">
        <v>288158.24</v>
      </c>
      <c r="E204" s="52">
        <v>942962.31</v>
      </c>
      <c r="F204" s="52">
        <v>839445.49</v>
      </c>
      <c r="G204" s="52">
        <v>327343.4</v>
      </c>
      <c r="H204" s="52">
        <v>1063513.16</v>
      </c>
      <c r="I204" s="52">
        <v>944776.08</v>
      </c>
      <c r="J204" s="74">
        <f t="shared" si="30"/>
        <v>13.598486720351996</v>
      </c>
      <c r="K204" s="74">
        <f t="shared" si="31"/>
        <v>12.784270242996229</v>
      </c>
      <c r="L204" s="74">
        <f t="shared" si="32"/>
        <v>12.547639037288766</v>
      </c>
      <c r="M204" s="74">
        <f t="shared" si="26"/>
        <v>3.2723766983029883</v>
      </c>
      <c r="N204" s="74">
        <f t="shared" si="28"/>
        <v>3.248921957797224</v>
      </c>
      <c r="O204" s="74">
        <f t="shared" si="27"/>
        <v>2.9131406757620395</v>
      </c>
      <c r="P204" s="74">
        <f t="shared" si="29"/>
        <v>2.8861925427547948</v>
      </c>
    </row>
    <row r="205" spans="1:16" ht="11.25" customHeight="1">
      <c r="A205" s="51" t="s">
        <v>425</v>
      </c>
      <c r="B205" s="51" t="s">
        <v>624</v>
      </c>
      <c r="C205" s="51" t="s">
        <v>178</v>
      </c>
      <c r="D205" s="52"/>
      <c r="E205" s="52"/>
      <c r="F205" s="52"/>
      <c r="G205" s="52">
        <v>10200</v>
      </c>
      <c r="H205" s="52">
        <v>34600.01</v>
      </c>
      <c r="I205" s="52">
        <v>31500</v>
      </c>
      <c r="N205" s="74">
        <f t="shared" si="28"/>
        <v>3.392157843137255</v>
      </c>
      <c r="P205" s="74">
        <f t="shared" si="29"/>
        <v>3.088235294117647</v>
      </c>
    </row>
    <row r="206" spans="1:16" ht="11.25" customHeight="1">
      <c r="A206" s="51" t="s">
        <v>425</v>
      </c>
      <c r="B206" s="51" t="s">
        <v>624</v>
      </c>
      <c r="C206" s="51" t="s">
        <v>352</v>
      </c>
      <c r="D206" s="52">
        <v>288020</v>
      </c>
      <c r="E206" s="52">
        <v>846935.97</v>
      </c>
      <c r="F206" s="52">
        <v>757074.15</v>
      </c>
      <c r="G206" s="52">
        <v>525305</v>
      </c>
      <c r="H206" s="52">
        <v>1396621.21</v>
      </c>
      <c r="I206" s="52">
        <v>1245947.08</v>
      </c>
      <c r="J206" s="74">
        <f t="shared" si="30"/>
        <v>82.38490382612319</v>
      </c>
      <c r="K206" s="74">
        <f t="shared" si="31"/>
        <v>64.90280959492132</v>
      </c>
      <c r="L206" s="74">
        <f t="shared" si="32"/>
        <v>64.5739826145167</v>
      </c>
      <c r="M206" s="74">
        <f t="shared" si="26"/>
        <v>2.9405456912714394</v>
      </c>
      <c r="N206" s="74">
        <f t="shared" si="28"/>
        <v>2.6586863060507704</v>
      </c>
      <c r="O206" s="74">
        <f t="shared" si="27"/>
        <v>2.6285471495035067</v>
      </c>
      <c r="P206" s="74">
        <f t="shared" si="29"/>
        <v>2.371854598756913</v>
      </c>
    </row>
    <row r="207" spans="1:16" ht="11.25" customHeight="1">
      <c r="A207" s="51" t="s">
        <v>425</v>
      </c>
      <c r="B207" s="51" t="s">
        <v>624</v>
      </c>
      <c r="C207" s="51" t="s">
        <v>108</v>
      </c>
      <c r="D207" s="52"/>
      <c r="E207" s="52"/>
      <c r="F207" s="52"/>
      <c r="G207" s="52">
        <v>69175</v>
      </c>
      <c r="H207" s="52">
        <v>198982.65</v>
      </c>
      <c r="I207" s="52">
        <v>174610.43</v>
      </c>
      <c r="N207" s="74">
        <f t="shared" si="28"/>
        <v>2.8765110227683413</v>
      </c>
      <c r="P207" s="74">
        <f t="shared" si="29"/>
        <v>2.5241840260209614</v>
      </c>
    </row>
    <row r="208" spans="1:16" ht="11.25" customHeight="1">
      <c r="A208" s="51" t="s">
        <v>425</v>
      </c>
      <c r="B208" s="51" t="s">
        <v>624</v>
      </c>
      <c r="C208" s="51" t="s">
        <v>525</v>
      </c>
      <c r="D208" s="52">
        <v>63960</v>
      </c>
      <c r="E208" s="52">
        <v>184953.6</v>
      </c>
      <c r="F208" s="52">
        <v>163522.64</v>
      </c>
      <c r="G208" s="52">
        <v>87870</v>
      </c>
      <c r="H208" s="52">
        <v>233758.86</v>
      </c>
      <c r="I208" s="52">
        <v>208018.06</v>
      </c>
      <c r="J208" s="74">
        <f t="shared" si="30"/>
        <v>37.38273921200751</v>
      </c>
      <c r="K208" s="74">
        <f t="shared" si="31"/>
        <v>26.38783997716183</v>
      </c>
      <c r="L208" s="74">
        <f t="shared" si="32"/>
        <v>27.210556287496324</v>
      </c>
      <c r="M208" s="74">
        <f t="shared" si="26"/>
        <v>2.8917073170731706</v>
      </c>
      <c r="N208" s="74">
        <f t="shared" si="28"/>
        <v>2.660280641857289</v>
      </c>
      <c r="O208" s="74">
        <f t="shared" si="27"/>
        <v>2.556639149468418</v>
      </c>
      <c r="P208" s="74">
        <f t="shared" si="29"/>
        <v>2.3673387959485606</v>
      </c>
    </row>
    <row r="209" spans="1:16" ht="11.25" customHeight="1">
      <c r="A209" s="51" t="s">
        <v>425</v>
      </c>
      <c r="B209" s="51" t="s">
        <v>624</v>
      </c>
      <c r="C209" s="51" t="s">
        <v>621</v>
      </c>
      <c r="D209" s="52">
        <v>5900</v>
      </c>
      <c r="E209" s="52">
        <v>25665</v>
      </c>
      <c r="F209" s="52">
        <v>23604.39</v>
      </c>
      <c r="G209" s="52">
        <v>10</v>
      </c>
      <c r="H209" s="52">
        <v>57.5</v>
      </c>
      <c r="I209" s="52">
        <v>48.84</v>
      </c>
      <c r="J209" s="74">
        <f t="shared" si="30"/>
        <v>-99.83050847457628</v>
      </c>
      <c r="K209" s="74">
        <f t="shared" si="31"/>
        <v>-99.77595947788818</v>
      </c>
      <c r="L209" s="74">
        <f t="shared" si="32"/>
        <v>-99.79308933634803</v>
      </c>
      <c r="M209" s="74">
        <f t="shared" si="26"/>
        <v>4.35</v>
      </c>
      <c r="N209" s="74">
        <f t="shared" si="28"/>
        <v>5.75</v>
      </c>
      <c r="O209" s="74">
        <f t="shared" si="27"/>
        <v>4.00074406779661</v>
      </c>
      <c r="P209" s="74">
        <f t="shared" si="29"/>
        <v>4.884</v>
      </c>
    </row>
    <row r="210" spans="1:15" ht="11.25" customHeight="1">
      <c r="A210" s="51" t="s">
        <v>425</v>
      </c>
      <c r="B210" s="51" t="s">
        <v>624</v>
      </c>
      <c r="C210" s="51" t="s">
        <v>82</v>
      </c>
      <c r="D210" s="52">
        <v>2000</v>
      </c>
      <c r="E210" s="52">
        <v>7028.45</v>
      </c>
      <c r="F210" s="52">
        <v>6200</v>
      </c>
      <c r="G210" s="52"/>
      <c r="H210" s="52"/>
      <c r="I210" s="52"/>
      <c r="M210" s="74">
        <f t="shared" si="26"/>
        <v>3.5142249999999997</v>
      </c>
      <c r="O210" s="74">
        <f t="shared" si="27"/>
        <v>3.1</v>
      </c>
    </row>
    <row r="211" spans="1:16" ht="11.25" customHeight="1">
      <c r="A211" s="51" t="s">
        <v>425</v>
      </c>
      <c r="B211" s="51" t="s">
        <v>624</v>
      </c>
      <c r="C211" s="51" t="s">
        <v>65</v>
      </c>
      <c r="D211" s="52"/>
      <c r="E211" s="52"/>
      <c r="F211" s="52"/>
      <c r="G211" s="52">
        <v>4555</v>
      </c>
      <c r="H211" s="52">
        <v>12839.64</v>
      </c>
      <c r="I211" s="52">
        <v>12197.96</v>
      </c>
      <c r="N211" s="74">
        <f t="shared" si="28"/>
        <v>2.8188013172338087</v>
      </c>
      <c r="P211" s="74">
        <f t="shared" si="29"/>
        <v>2.677927552140505</v>
      </c>
    </row>
    <row r="212" spans="1:16" ht="11.25" customHeight="1">
      <c r="A212" s="51" t="s">
        <v>426</v>
      </c>
      <c r="B212" s="51" t="s">
        <v>406</v>
      </c>
      <c r="C212" s="51" t="s">
        <v>47</v>
      </c>
      <c r="D212" s="52"/>
      <c r="E212" s="52"/>
      <c r="F212" s="52"/>
      <c r="G212" s="52">
        <v>86520</v>
      </c>
      <c r="H212" s="52">
        <v>77268.16</v>
      </c>
      <c r="I212" s="52">
        <v>73050.4</v>
      </c>
      <c r="N212" s="74">
        <f t="shared" si="28"/>
        <v>0.8930670365233473</v>
      </c>
      <c r="P212" s="74">
        <f t="shared" si="29"/>
        <v>0.8443180767452612</v>
      </c>
    </row>
    <row r="213" spans="1:16" ht="11.25" customHeight="1">
      <c r="A213" s="51" t="s">
        <v>426</v>
      </c>
      <c r="B213" s="51" t="s">
        <v>406</v>
      </c>
      <c r="C213" s="51" t="s">
        <v>41</v>
      </c>
      <c r="D213" s="52"/>
      <c r="E213" s="52"/>
      <c r="F213" s="52"/>
      <c r="G213" s="52">
        <v>42980</v>
      </c>
      <c r="H213" s="52">
        <v>41630.86</v>
      </c>
      <c r="I213" s="52">
        <v>39163.6</v>
      </c>
      <c r="N213" s="74">
        <f t="shared" si="28"/>
        <v>0.9686100511865985</v>
      </c>
      <c r="P213" s="74">
        <f t="shared" si="29"/>
        <v>0.9112052117263844</v>
      </c>
    </row>
    <row r="214" spans="1:15" ht="11.25" customHeight="1">
      <c r="A214" s="51" t="s">
        <v>428</v>
      </c>
      <c r="B214" s="51" t="s">
        <v>398</v>
      </c>
      <c r="C214" s="51" t="s">
        <v>47</v>
      </c>
      <c r="D214" s="52">
        <v>1080</v>
      </c>
      <c r="E214" s="52">
        <v>2735.07</v>
      </c>
      <c r="F214" s="52">
        <v>2453.88</v>
      </c>
      <c r="G214" s="52"/>
      <c r="H214" s="52"/>
      <c r="I214" s="52"/>
      <c r="M214" s="74">
        <f t="shared" si="26"/>
        <v>2.5324722222222222</v>
      </c>
      <c r="O214" s="74">
        <f t="shared" si="27"/>
        <v>2.272111111111111</v>
      </c>
    </row>
    <row r="215" spans="1:16" ht="11.25" customHeight="1">
      <c r="A215" s="51" t="s">
        <v>428</v>
      </c>
      <c r="B215" s="51" t="s">
        <v>398</v>
      </c>
      <c r="C215" s="51" t="s">
        <v>70</v>
      </c>
      <c r="D215" s="52"/>
      <c r="E215" s="52"/>
      <c r="F215" s="52"/>
      <c r="G215" s="52">
        <v>18702</v>
      </c>
      <c r="H215" s="52">
        <v>38676</v>
      </c>
      <c r="I215" s="52">
        <v>36349.2</v>
      </c>
      <c r="N215" s="74">
        <f t="shared" si="28"/>
        <v>2.0680141161373116</v>
      </c>
      <c r="P215" s="74">
        <f t="shared" si="29"/>
        <v>1.9435996150144368</v>
      </c>
    </row>
    <row r="216" spans="1:16" ht="11.25" customHeight="1">
      <c r="A216" s="51" t="s">
        <v>796</v>
      </c>
      <c r="B216" s="51" t="s">
        <v>797</v>
      </c>
      <c r="C216" s="51" t="s">
        <v>62</v>
      </c>
      <c r="D216" s="52"/>
      <c r="E216" s="52"/>
      <c r="F216" s="52"/>
      <c r="G216" s="52">
        <v>2.7</v>
      </c>
      <c r="H216" s="52">
        <v>32.47</v>
      </c>
      <c r="I216" s="52">
        <v>29.91</v>
      </c>
      <c r="N216" s="74">
        <f t="shared" si="28"/>
        <v>12.025925925925925</v>
      </c>
      <c r="P216" s="74">
        <f t="shared" si="29"/>
        <v>11.077777777777778</v>
      </c>
    </row>
    <row r="217" spans="1:16" ht="11.25" customHeight="1">
      <c r="A217" s="51" t="s">
        <v>796</v>
      </c>
      <c r="B217" s="51" t="s">
        <v>797</v>
      </c>
      <c r="C217" s="51" t="s">
        <v>151</v>
      </c>
      <c r="D217" s="52"/>
      <c r="E217" s="52"/>
      <c r="F217" s="52"/>
      <c r="G217" s="52">
        <v>1000</v>
      </c>
      <c r="H217" s="52">
        <v>3169.55</v>
      </c>
      <c r="I217" s="52">
        <v>2933.46</v>
      </c>
      <c r="N217" s="74">
        <f t="shared" si="28"/>
        <v>3.16955</v>
      </c>
      <c r="P217" s="74">
        <f t="shared" si="29"/>
        <v>2.93346</v>
      </c>
    </row>
    <row r="218" spans="1:15" ht="11.25" customHeight="1">
      <c r="A218" s="51" t="s">
        <v>531</v>
      </c>
      <c r="B218" s="51" t="s">
        <v>693</v>
      </c>
      <c r="C218" s="51" t="s">
        <v>52</v>
      </c>
      <c r="D218" s="52">
        <v>214</v>
      </c>
      <c r="E218" s="52">
        <v>790.5</v>
      </c>
      <c r="F218" s="52">
        <v>711.2</v>
      </c>
      <c r="G218" s="52"/>
      <c r="H218" s="52"/>
      <c r="I218" s="52"/>
      <c r="M218" s="74">
        <f t="shared" si="26"/>
        <v>3.69392523364486</v>
      </c>
      <c r="O218" s="74">
        <f t="shared" si="27"/>
        <v>3.3233644859813087</v>
      </c>
    </row>
    <row r="219" spans="1:16" ht="11.25" customHeight="1">
      <c r="A219" s="51" t="s">
        <v>763</v>
      </c>
      <c r="B219" s="51" t="s">
        <v>396</v>
      </c>
      <c r="C219" s="51" t="s">
        <v>47</v>
      </c>
      <c r="D219" s="52">
        <v>4104</v>
      </c>
      <c r="E219" s="52">
        <v>12298.22</v>
      </c>
      <c r="F219" s="52">
        <v>11042.04</v>
      </c>
      <c r="G219" s="52">
        <v>15784</v>
      </c>
      <c r="H219" s="52">
        <v>43430.18</v>
      </c>
      <c r="I219" s="52">
        <v>40042.24</v>
      </c>
      <c r="J219" s="74">
        <f t="shared" si="30"/>
        <v>284.6003898635478</v>
      </c>
      <c r="K219" s="74">
        <f t="shared" si="31"/>
        <v>253.14199941129692</v>
      </c>
      <c r="L219" s="74">
        <f t="shared" si="32"/>
        <v>262.6344407373999</v>
      </c>
      <c r="M219" s="74">
        <f t="shared" si="26"/>
        <v>2.9966423001949316</v>
      </c>
      <c r="N219" s="74">
        <f t="shared" si="28"/>
        <v>2.7515319310694375</v>
      </c>
      <c r="O219" s="74">
        <f t="shared" si="27"/>
        <v>2.6905555555555556</v>
      </c>
      <c r="P219" s="74">
        <f t="shared" si="29"/>
        <v>2.536887987835783</v>
      </c>
    </row>
    <row r="220" spans="1:16" ht="11.25" customHeight="1">
      <c r="A220" s="51" t="s">
        <v>763</v>
      </c>
      <c r="B220" s="51" t="s">
        <v>396</v>
      </c>
      <c r="C220" s="51" t="s">
        <v>93</v>
      </c>
      <c r="D220" s="52"/>
      <c r="E220" s="52"/>
      <c r="F220" s="52"/>
      <c r="G220" s="52">
        <v>3024</v>
      </c>
      <c r="H220" s="52">
        <v>9415.3</v>
      </c>
      <c r="I220" s="52">
        <v>8860.32</v>
      </c>
      <c r="N220" s="74">
        <f t="shared" si="28"/>
        <v>3.113525132275132</v>
      </c>
      <c r="P220" s="74">
        <f t="shared" si="29"/>
        <v>2.9299999999999997</v>
      </c>
    </row>
    <row r="221" spans="1:16" ht="11.25" customHeight="1">
      <c r="A221" s="51" t="s">
        <v>763</v>
      </c>
      <c r="B221" s="51" t="s">
        <v>396</v>
      </c>
      <c r="C221" s="51" t="s">
        <v>133</v>
      </c>
      <c r="D221" s="52">
        <v>1521</v>
      </c>
      <c r="E221" s="52">
        <v>7544.16</v>
      </c>
      <c r="F221" s="52">
        <v>6746.03</v>
      </c>
      <c r="G221" s="52">
        <v>1605.5</v>
      </c>
      <c r="H221" s="52">
        <v>7997.08</v>
      </c>
      <c r="I221" s="52">
        <v>7481.63</v>
      </c>
      <c r="J221" s="74">
        <f t="shared" si="30"/>
        <v>5.555555555555555</v>
      </c>
      <c r="K221" s="74">
        <f t="shared" si="31"/>
        <v>6.0035842293906825</v>
      </c>
      <c r="L221" s="74">
        <f t="shared" si="32"/>
        <v>10.904191057555337</v>
      </c>
      <c r="M221" s="74">
        <f t="shared" si="26"/>
        <v>4.96</v>
      </c>
      <c r="N221" s="74">
        <f t="shared" si="28"/>
        <v>4.981052631578947</v>
      </c>
      <c r="O221" s="74">
        <f t="shared" si="27"/>
        <v>4.43525969756739</v>
      </c>
      <c r="P221" s="74">
        <f t="shared" si="29"/>
        <v>4.66</v>
      </c>
    </row>
    <row r="222" spans="1:16" ht="11.25" customHeight="1">
      <c r="A222" s="51" t="s">
        <v>763</v>
      </c>
      <c r="B222" s="51" t="s">
        <v>396</v>
      </c>
      <c r="C222" s="51" t="s">
        <v>53</v>
      </c>
      <c r="D222" s="52">
        <v>1756.8</v>
      </c>
      <c r="E222" s="52">
        <v>6233.43</v>
      </c>
      <c r="F222" s="52">
        <v>5583.34</v>
      </c>
      <c r="G222" s="52">
        <v>240</v>
      </c>
      <c r="H222" s="52">
        <v>709.81</v>
      </c>
      <c r="I222" s="52">
        <v>650.2</v>
      </c>
      <c r="J222" s="74">
        <f t="shared" si="30"/>
        <v>-86.33879781420765</v>
      </c>
      <c r="K222" s="74">
        <f t="shared" si="31"/>
        <v>-88.6128503889512</v>
      </c>
      <c r="L222" s="74">
        <f t="shared" si="32"/>
        <v>-88.35464077057819</v>
      </c>
      <c r="M222" s="74">
        <f t="shared" si="26"/>
        <v>3.5481728142076507</v>
      </c>
      <c r="N222" s="74">
        <f t="shared" si="28"/>
        <v>2.9575416666666663</v>
      </c>
      <c r="O222" s="74">
        <f t="shared" si="27"/>
        <v>3.1781306921675774</v>
      </c>
      <c r="P222" s="74">
        <f t="shared" si="29"/>
        <v>2.709166666666667</v>
      </c>
    </row>
    <row r="223" spans="1:15" ht="11.25" customHeight="1">
      <c r="A223" s="51" t="s">
        <v>763</v>
      </c>
      <c r="B223" s="51" t="s">
        <v>396</v>
      </c>
      <c r="C223" s="51" t="s">
        <v>497</v>
      </c>
      <c r="D223" s="52">
        <v>210</v>
      </c>
      <c r="E223" s="52">
        <v>1302</v>
      </c>
      <c r="F223" s="52">
        <v>1161.33</v>
      </c>
      <c r="G223" s="52"/>
      <c r="H223" s="52"/>
      <c r="I223" s="52"/>
      <c r="M223" s="74">
        <f t="shared" si="26"/>
        <v>6.2</v>
      </c>
      <c r="O223" s="74">
        <f t="shared" si="27"/>
        <v>5.530142857142857</v>
      </c>
    </row>
    <row r="224" spans="1:16" ht="11.25" customHeight="1">
      <c r="A224" s="51" t="s">
        <v>763</v>
      </c>
      <c r="B224" s="51" t="s">
        <v>396</v>
      </c>
      <c r="C224" s="51" t="s">
        <v>151</v>
      </c>
      <c r="D224" s="52">
        <v>6168.5</v>
      </c>
      <c r="E224" s="52">
        <v>18792.67</v>
      </c>
      <c r="F224" s="52">
        <v>16818.01</v>
      </c>
      <c r="G224" s="52">
        <v>5693.95</v>
      </c>
      <c r="H224" s="52">
        <v>16569.54</v>
      </c>
      <c r="I224" s="52">
        <v>15378.68</v>
      </c>
      <c r="J224" s="74">
        <f t="shared" si="30"/>
        <v>-7.693118262138285</v>
      </c>
      <c r="K224" s="74">
        <f t="shared" si="31"/>
        <v>-11.82977192703324</v>
      </c>
      <c r="L224" s="74">
        <f t="shared" si="32"/>
        <v>-8.558265811472335</v>
      </c>
      <c r="M224" s="74">
        <f t="shared" si="26"/>
        <v>3.0465542676501576</v>
      </c>
      <c r="N224" s="74">
        <f t="shared" si="28"/>
        <v>2.910025553438299</v>
      </c>
      <c r="O224" s="74">
        <f t="shared" si="27"/>
        <v>2.7264343033152305</v>
      </c>
      <c r="P224" s="74">
        <f t="shared" si="29"/>
        <v>2.7008807594025237</v>
      </c>
    </row>
    <row r="225" spans="1:15" ht="11.25" customHeight="1">
      <c r="A225" s="51" t="s">
        <v>763</v>
      </c>
      <c r="B225" s="51" t="s">
        <v>396</v>
      </c>
      <c r="C225" s="51" t="s">
        <v>70</v>
      </c>
      <c r="D225" s="52">
        <v>19800</v>
      </c>
      <c r="E225" s="52">
        <v>38625.34</v>
      </c>
      <c r="F225" s="52">
        <v>34650</v>
      </c>
      <c r="G225" s="52"/>
      <c r="H225" s="52"/>
      <c r="I225" s="52"/>
      <c r="M225" s="74">
        <f t="shared" si="26"/>
        <v>1.9507747474747472</v>
      </c>
      <c r="O225" s="74">
        <f t="shared" si="27"/>
        <v>1.75</v>
      </c>
    </row>
    <row r="226" spans="1:15" ht="11.25" customHeight="1">
      <c r="A226" s="51" t="s">
        <v>763</v>
      </c>
      <c r="B226" s="51" t="s">
        <v>396</v>
      </c>
      <c r="C226" s="51" t="s">
        <v>82</v>
      </c>
      <c r="D226" s="52">
        <v>840</v>
      </c>
      <c r="E226" s="52">
        <v>5208</v>
      </c>
      <c r="F226" s="52">
        <v>4671.1</v>
      </c>
      <c r="G226" s="52"/>
      <c r="H226" s="52"/>
      <c r="I226" s="52"/>
      <c r="M226" s="74">
        <f t="shared" si="26"/>
        <v>6.2</v>
      </c>
      <c r="O226" s="74">
        <f t="shared" si="27"/>
        <v>5.560833333333334</v>
      </c>
    </row>
    <row r="227" spans="1:16" ht="11.25" customHeight="1">
      <c r="A227" s="51" t="s">
        <v>431</v>
      </c>
      <c r="B227" s="51" t="s">
        <v>432</v>
      </c>
      <c r="C227" s="51" t="s">
        <v>47</v>
      </c>
      <c r="D227" s="52">
        <v>64324</v>
      </c>
      <c r="E227" s="52">
        <v>440250.29</v>
      </c>
      <c r="F227" s="52">
        <v>388773.1</v>
      </c>
      <c r="G227" s="52">
        <v>9570</v>
      </c>
      <c r="H227" s="52">
        <v>58667.1</v>
      </c>
      <c r="I227" s="52">
        <v>53025.7</v>
      </c>
      <c r="J227" s="74">
        <f t="shared" si="30"/>
        <v>-85.12219389341459</v>
      </c>
      <c r="K227" s="74">
        <f t="shared" si="31"/>
        <v>-86.67414847131617</v>
      </c>
      <c r="L227" s="74">
        <f t="shared" si="32"/>
        <v>-86.3607590134194</v>
      </c>
      <c r="M227" s="74">
        <f t="shared" si="26"/>
        <v>6.844261706361545</v>
      </c>
      <c r="N227" s="74">
        <f t="shared" si="28"/>
        <v>6.130313479623824</v>
      </c>
      <c r="O227" s="74">
        <f t="shared" si="27"/>
        <v>6.043982028480816</v>
      </c>
      <c r="P227" s="74">
        <f t="shared" si="29"/>
        <v>5.5408254963427375</v>
      </c>
    </row>
    <row r="228" spans="1:16" ht="11.25" customHeight="1">
      <c r="A228" s="51" t="s">
        <v>431</v>
      </c>
      <c r="B228" s="51" t="s">
        <v>432</v>
      </c>
      <c r="C228" s="51" t="s">
        <v>133</v>
      </c>
      <c r="D228" s="52">
        <v>3500</v>
      </c>
      <c r="E228" s="52">
        <v>20463.75</v>
      </c>
      <c r="F228" s="52">
        <v>18304.43</v>
      </c>
      <c r="G228" s="52">
        <v>9350</v>
      </c>
      <c r="H228" s="52">
        <v>44139.5</v>
      </c>
      <c r="I228" s="52">
        <v>40814.5</v>
      </c>
      <c r="J228" s="74">
        <f t="shared" si="30"/>
        <v>167.14285714285714</v>
      </c>
      <c r="K228" s="74">
        <f t="shared" si="31"/>
        <v>115.6960478895608</v>
      </c>
      <c r="L228" s="74">
        <f t="shared" si="32"/>
        <v>122.97607737580465</v>
      </c>
      <c r="M228" s="74">
        <f t="shared" si="26"/>
        <v>5.846785714285715</v>
      </c>
      <c r="N228" s="74">
        <f t="shared" si="28"/>
        <v>4.720802139037433</v>
      </c>
      <c r="O228" s="74">
        <f t="shared" si="27"/>
        <v>5.229837142857143</v>
      </c>
      <c r="P228" s="74">
        <f t="shared" si="29"/>
        <v>4.365187165775401</v>
      </c>
    </row>
    <row r="229" spans="1:16" ht="11.25" customHeight="1">
      <c r="A229" s="51" t="s">
        <v>431</v>
      </c>
      <c r="B229" s="51" t="s">
        <v>432</v>
      </c>
      <c r="C229" s="51" t="s">
        <v>134</v>
      </c>
      <c r="D229" s="52">
        <v>8000</v>
      </c>
      <c r="E229" s="52">
        <v>39861.53</v>
      </c>
      <c r="F229" s="52">
        <v>36661.11</v>
      </c>
      <c r="G229" s="52">
        <v>500</v>
      </c>
      <c r="H229" s="52">
        <v>2115.4</v>
      </c>
      <c r="I229" s="52">
        <v>1939.91</v>
      </c>
      <c r="J229" s="74">
        <f t="shared" si="30"/>
        <v>-93.75</v>
      </c>
      <c r="K229" s="74">
        <f t="shared" si="31"/>
        <v>-94.69312893910494</v>
      </c>
      <c r="L229" s="74">
        <f t="shared" si="32"/>
        <v>-94.7085344660868</v>
      </c>
      <c r="M229" s="74">
        <f t="shared" si="26"/>
        <v>4.98269125</v>
      </c>
      <c r="N229" s="74">
        <f t="shared" si="28"/>
        <v>4.2308</v>
      </c>
      <c r="O229" s="74">
        <f t="shared" si="27"/>
        <v>4.58263875</v>
      </c>
      <c r="P229" s="74">
        <f t="shared" si="29"/>
        <v>3.87982</v>
      </c>
    </row>
    <row r="230" spans="1:16" ht="11.25" customHeight="1">
      <c r="A230" s="51" t="s">
        <v>431</v>
      </c>
      <c r="B230" s="51" t="s">
        <v>432</v>
      </c>
      <c r="C230" s="51" t="s">
        <v>62</v>
      </c>
      <c r="D230" s="52">
        <v>17873.1</v>
      </c>
      <c r="E230" s="52">
        <v>108235.75</v>
      </c>
      <c r="F230" s="52">
        <v>97616.01</v>
      </c>
      <c r="G230" s="52">
        <v>12605.69</v>
      </c>
      <c r="H230" s="52">
        <v>84623.06</v>
      </c>
      <c r="I230" s="52">
        <v>75617.95</v>
      </c>
      <c r="J230" s="74">
        <f t="shared" si="30"/>
        <v>-29.47116057091382</v>
      </c>
      <c r="K230" s="74">
        <f t="shared" si="31"/>
        <v>-21.815980394647795</v>
      </c>
      <c r="L230" s="74">
        <f t="shared" si="32"/>
        <v>-22.53529928133715</v>
      </c>
      <c r="M230" s="74">
        <f t="shared" si="26"/>
        <v>6.05579054556848</v>
      </c>
      <c r="N230" s="74">
        <f t="shared" si="28"/>
        <v>6.7130843293782405</v>
      </c>
      <c r="O230" s="74">
        <f t="shared" si="27"/>
        <v>5.461616059888883</v>
      </c>
      <c r="P230" s="74">
        <f t="shared" si="29"/>
        <v>5.998715659357004</v>
      </c>
    </row>
    <row r="231" spans="1:16" ht="11.25" customHeight="1">
      <c r="A231" s="51" t="s">
        <v>431</v>
      </c>
      <c r="B231" s="51" t="s">
        <v>432</v>
      </c>
      <c r="C231" s="51" t="s">
        <v>53</v>
      </c>
      <c r="D231" s="52">
        <v>40003</v>
      </c>
      <c r="E231" s="52">
        <v>266337.97</v>
      </c>
      <c r="F231" s="52">
        <v>238602.83</v>
      </c>
      <c r="G231" s="52">
        <v>14882</v>
      </c>
      <c r="H231" s="52">
        <v>95381.4</v>
      </c>
      <c r="I231" s="52">
        <v>83990.48</v>
      </c>
      <c r="J231" s="74">
        <f t="shared" si="30"/>
        <v>-62.79779016573757</v>
      </c>
      <c r="K231" s="74">
        <f t="shared" si="31"/>
        <v>-64.18783247465616</v>
      </c>
      <c r="L231" s="74">
        <f t="shared" si="32"/>
        <v>-64.79904282778205</v>
      </c>
      <c r="M231" s="74">
        <f t="shared" si="26"/>
        <v>6.657949903757218</v>
      </c>
      <c r="N231" s="74">
        <f t="shared" si="28"/>
        <v>6.409178873807283</v>
      </c>
      <c r="O231" s="74">
        <f t="shared" si="27"/>
        <v>5.964623403244756</v>
      </c>
      <c r="P231" s="74">
        <f t="shared" si="29"/>
        <v>5.643762935089369</v>
      </c>
    </row>
    <row r="232" spans="1:16" ht="11.25" customHeight="1">
      <c r="A232" s="51" t="s">
        <v>431</v>
      </c>
      <c r="B232" s="51" t="s">
        <v>432</v>
      </c>
      <c r="C232" s="51" t="s">
        <v>100</v>
      </c>
      <c r="D232" s="52">
        <v>30</v>
      </c>
      <c r="E232" s="52">
        <v>193.77</v>
      </c>
      <c r="F232" s="52">
        <v>173.49</v>
      </c>
      <c r="G232" s="52">
        <v>100</v>
      </c>
      <c r="H232" s="52">
        <v>557.2</v>
      </c>
      <c r="I232" s="52">
        <v>512.43</v>
      </c>
      <c r="J232" s="74">
        <f t="shared" si="30"/>
        <v>233.33333333333334</v>
      </c>
      <c r="K232" s="74">
        <f t="shared" si="31"/>
        <v>187.5574134282913</v>
      </c>
      <c r="L232" s="74">
        <f t="shared" si="32"/>
        <v>195.3657271312467</v>
      </c>
      <c r="M232" s="74">
        <f t="shared" si="26"/>
        <v>6.4590000000000005</v>
      </c>
      <c r="N232" s="74">
        <f t="shared" si="28"/>
        <v>5.572</v>
      </c>
      <c r="O232" s="74">
        <f t="shared" si="27"/>
        <v>5.783</v>
      </c>
      <c r="P232" s="74">
        <f t="shared" si="29"/>
        <v>5.1243</v>
      </c>
    </row>
    <row r="233" spans="1:16" ht="11.25" customHeight="1">
      <c r="A233" s="51" t="s">
        <v>431</v>
      </c>
      <c r="B233" s="51" t="s">
        <v>432</v>
      </c>
      <c r="C233" s="51" t="s">
        <v>51</v>
      </c>
      <c r="D233" s="52"/>
      <c r="E233" s="52"/>
      <c r="F233" s="52"/>
      <c r="G233" s="52">
        <v>31500</v>
      </c>
      <c r="H233" s="52">
        <v>202055.23</v>
      </c>
      <c r="I233" s="52">
        <v>181051.11</v>
      </c>
      <c r="N233" s="74">
        <f t="shared" si="28"/>
        <v>6.414451746031746</v>
      </c>
      <c r="P233" s="74">
        <f t="shared" si="29"/>
        <v>5.747654285714285</v>
      </c>
    </row>
    <row r="234" spans="1:16" ht="11.25" customHeight="1">
      <c r="A234" s="51" t="s">
        <v>431</v>
      </c>
      <c r="B234" s="51" t="s">
        <v>432</v>
      </c>
      <c r="C234" s="51" t="s">
        <v>55</v>
      </c>
      <c r="D234" s="52">
        <v>11600</v>
      </c>
      <c r="E234" s="52">
        <v>70179.76</v>
      </c>
      <c r="F234" s="52">
        <v>62750.65</v>
      </c>
      <c r="G234" s="52">
        <v>78707.8</v>
      </c>
      <c r="H234" s="52">
        <v>429728.94</v>
      </c>
      <c r="I234" s="52">
        <v>384188.64</v>
      </c>
      <c r="J234" s="74">
        <f t="shared" si="30"/>
        <v>578.5155172413793</v>
      </c>
      <c r="K234" s="74">
        <f t="shared" si="31"/>
        <v>512.3260324629209</v>
      </c>
      <c r="L234" s="74">
        <f t="shared" si="32"/>
        <v>512.2464707536894</v>
      </c>
      <c r="M234" s="74">
        <f t="shared" si="26"/>
        <v>6.049979310344827</v>
      </c>
      <c r="N234" s="74">
        <f t="shared" si="28"/>
        <v>5.459801188700484</v>
      </c>
      <c r="O234" s="74">
        <f t="shared" si="27"/>
        <v>5.409538793103448</v>
      </c>
      <c r="P234" s="74">
        <f t="shared" si="29"/>
        <v>4.881201608989198</v>
      </c>
    </row>
    <row r="235" spans="1:16" ht="11.25" customHeight="1">
      <c r="A235" s="51" t="s">
        <v>431</v>
      </c>
      <c r="B235" s="51" t="s">
        <v>432</v>
      </c>
      <c r="C235" s="51" t="s">
        <v>607</v>
      </c>
      <c r="D235" s="52">
        <v>1210</v>
      </c>
      <c r="E235" s="52">
        <v>6513.05</v>
      </c>
      <c r="F235" s="52">
        <v>5750</v>
      </c>
      <c r="G235" s="52">
        <v>4650</v>
      </c>
      <c r="H235" s="52">
        <v>24402.67</v>
      </c>
      <c r="I235" s="52">
        <v>22335.66</v>
      </c>
      <c r="J235" s="74">
        <f t="shared" si="30"/>
        <v>284.297520661157</v>
      </c>
      <c r="K235" s="74">
        <f t="shared" si="31"/>
        <v>274.6734632775735</v>
      </c>
      <c r="L235" s="74">
        <f t="shared" si="32"/>
        <v>288.4462608695652</v>
      </c>
      <c r="M235" s="74">
        <f t="shared" si="26"/>
        <v>5.382685950413223</v>
      </c>
      <c r="N235" s="74">
        <f t="shared" si="28"/>
        <v>5.2478860215053755</v>
      </c>
      <c r="O235" s="74">
        <f t="shared" si="27"/>
        <v>4.75206611570248</v>
      </c>
      <c r="P235" s="74">
        <f t="shared" si="29"/>
        <v>4.803367741935483</v>
      </c>
    </row>
    <row r="236" spans="1:16" ht="11.25" customHeight="1">
      <c r="A236" s="51" t="s">
        <v>431</v>
      </c>
      <c r="B236" s="51" t="s">
        <v>432</v>
      </c>
      <c r="C236" s="51" t="s">
        <v>41</v>
      </c>
      <c r="D236" s="52">
        <v>44430</v>
      </c>
      <c r="E236" s="52">
        <v>258732.64</v>
      </c>
      <c r="F236" s="52">
        <v>233070.31</v>
      </c>
      <c r="G236" s="52">
        <v>17708</v>
      </c>
      <c r="H236" s="52">
        <v>106482.77</v>
      </c>
      <c r="I236" s="52">
        <v>96356.84</v>
      </c>
      <c r="J236" s="74">
        <f t="shared" si="30"/>
        <v>-60.14404681521494</v>
      </c>
      <c r="K236" s="74">
        <f t="shared" si="31"/>
        <v>-58.844477449772086</v>
      </c>
      <c r="L236" s="74">
        <f t="shared" si="32"/>
        <v>-58.657608513070585</v>
      </c>
      <c r="M236" s="74">
        <f t="shared" si="26"/>
        <v>5.823376997524195</v>
      </c>
      <c r="N236" s="74">
        <f t="shared" si="28"/>
        <v>6.013257849559522</v>
      </c>
      <c r="O236" s="74">
        <f t="shared" si="27"/>
        <v>5.245786855728111</v>
      </c>
      <c r="P236" s="74">
        <f t="shared" si="29"/>
        <v>5.441429862209171</v>
      </c>
    </row>
    <row r="237" spans="1:16" ht="11.25" customHeight="1">
      <c r="A237" s="51" t="s">
        <v>431</v>
      </c>
      <c r="B237" s="51" t="s">
        <v>432</v>
      </c>
      <c r="C237" s="51" t="s">
        <v>91</v>
      </c>
      <c r="D237" s="52">
        <v>20</v>
      </c>
      <c r="E237" s="52">
        <v>130.85</v>
      </c>
      <c r="F237" s="52">
        <v>116.17</v>
      </c>
      <c r="G237" s="52">
        <v>50</v>
      </c>
      <c r="H237" s="52">
        <v>412.04</v>
      </c>
      <c r="I237" s="52">
        <v>385.75</v>
      </c>
      <c r="J237" s="74">
        <f t="shared" si="30"/>
        <v>150</v>
      </c>
      <c r="K237" s="74">
        <f t="shared" si="31"/>
        <v>214.8949178448606</v>
      </c>
      <c r="L237" s="74">
        <f t="shared" si="32"/>
        <v>232.05646896789187</v>
      </c>
      <c r="M237" s="74">
        <f t="shared" si="26"/>
        <v>6.5424999999999995</v>
      </c>
      <c r="N237" s="74">
        <f t="shared" si="28"/>
        <v>8.2408</v>
      </c>
      <c r="O237" s="74">
        <f t="shared" si="27"/>
        <v>5.8085</v>
      </c>
      <c r="P237" s="74">
        <f t="shared" si="29"/>
        <v>7.715</v>
      </c>
    </row>
    <row r="238" spans="1:15" ht="11.25" customHeight="1">
      <c r="A238" s="51" t="s">
        <v>431</v>
      </c>
      <c r="B238" s="51" t="s">
        <v>432</v>
      </c>
      <c r="C238" s="51" t="s">
        <v>45</v>
      </c>
      <c r="D238" s="52">
        <v>504</v>
      </c>
      <c r="E238" s="52">
        <v>3855.6</v>
      </c>
      <c r="F238" s="52">
        <v>3329.36</v>
      </c>
      <c r="G238" s="52"/>
      <c r="H238" s="52"/>
      <c r="I238" s="52"/>
      <c r="M238" s="74">
        <f t="shared" si="26"/>
        <v>7.6499999999999995</v>
      </c>
      <c r="O238" s="74">
        <f t="shared" si="27"/>
        <v>6.605873015873017</v>
      </c>
    </row>
    <row r="239" spans="1:16" ht="11.25" customHeight="1">
      <c r="A239" s="51" t="s">
        <v>431</v>
      </c>
      <c r="B239" s="51" t="s">
        <v>432</v>
      </c>
      <c r="C239" s="51" t="s">
        <v>44</v>
      </c>
      <c r="D239" s="52">
        <v>13840</v>
      </c>
      <c r="E239" s="52">
        <v>76310.98</v>
      </c>
      <c r="F239" s="52">
        <v>67562.83</v>
      </c>
      <c r="G239" s="52">
        <v>5600</v>
      </c>
      <c r="H239" s="52">
        <v>28706.09</v>
      </c>
      <c r="I239" s="52">
        <v>26783.68</v>
      </c>
      <c r="J239" s="74">
        <f t="shared" si="30"/>
        <v>-59.53757225433526</v>
      </c>
      <c r="K239" s="74">
        <f t="shared" si="31"/>
        <v>-62.382752783413345</v>
      </c>
      <c r="L239" s="74">
        <f t="shared" si="32"/>
        <v>-60.357374017636616</v>
      </c>
      <c r="M239" s="74">
        <f t="shared" si="26"/>
        <v>5.513799132947977</v>
      </c>
      <c r="N239" s="74">
        <f t="shared" si="28"/>
        <v>5.1260875</v>
      </c>
      <c r="O239" s="74">
        <f t="shared" si="27"/>
        <v>4.8817073699421965</v>
      </c>
      <c r="P239" s="74">
        <f t="shared" si="29"/>
        <v>4.7828</v>
      </c>
    </row>
    <row r="240" spans="1:15" ht="11.25" customHeight="1">
      <c r="A240" s="51" t="s">
        <v>431</v>
      </c>
      <c r="B240" s="51" t="s">
        <v>432</v>
      </c>
      <c r="C240" s="51" t="s">
        <v>729</v>
      </c>
      <c r="D240" s="52">
        <v>1000</v>
      </c>
      <c r="E240" s="52">
        <v>5367.06</v>
      </c>
      <c r="F240" s="52">
        <v>4809.36</v>
      </c>
      <c r="G240" s="52"/>
      <c r="H240" s="52"/>
      <c r="I240" s="52"/>
      <c r="M240" s="74">
        <f t="shared" si="26"/>
        <v>5.36706</v>
      </c>
      <c r="O240" s="74">
        <f t="shared" si="27"/>
        <v>4.80936</v>
      </c>
    </row>
    <row r="241" spans="1:16" ht="11.25" customHeight="1">
      <c r="A241" s="51" t="s">
        <v>431</v>
      </c>
      <c r="B241" s="51" t="s">
        <v>432</v>
      </c>
      <c r="C241" s="51" t="s">
        <v>60</v>
      </c>
      <c r="D241" s="52">
        <v>3600</v>
      </c>
      <c r="E241" s="52">
        <v>22039.27</v>
      </c>
      <c r="F241" s="52">
        <v>19600.06</v>
      </c>
      <c r="G241" s="52">
        <v>4050</v>
      </c>
      <c r="H241" s="52">
        <v>24279.81</v>
      </c>
      <c r="I241" s="52">
        <v>21610.17</v>
      </c>
      <c r="J241" s="74">
        <f t="shared" si="30"/>
        <v>12.5</v>
      </c>
      <c r="K241" s="74">
        <f t="shared" si="31"/>
        <v>10.166126192019975</v>
      </c>
      <c r="L241" s="74">
        <f t="shared" si="32"/>
        <v>10.255631870514666</v>
      </c>
      <c r="M241" s="74">
        <f t="shared" si="26"/>
        <v>6.122019444444445</v>
      </c>
      <c r="N241" s="74">
        <f t="shared" si="28"/>
        <v>5.995014814814815</v>
      </c>
      <c r="O241" s="74">
        <f t="shared" si="27"/>
        <v>5.444461111111112</v>
      </c>
      <c r="P241" s="74">
        <f t="shared" si="29"/>
        <v>5.335844444444444</v>
      </c>
    </row>
    <row r="242" spans="1:16" ht="11.25" customHeight="1">
      <c r="A242" s="51" t="s">
        <v>431</v>
      </c>
      <c r="B242" s="51" t="s">
        <v>432</v>
      </c>
      <c r="C242" s="51" t="s">
        <v>42</v>
      </c>
      <c r="D242" s="52">
        <v>12222</v>
      </c>
      <c r="E242" s="52">
        <v>85462.08</v>
      </c>
      <c r="F242" s="52">
        <v>76983.55</v>
      </c>
      <c r="G242" s="52">
        <v>11140</v>
      </c>
      <c r="H242" s="52">
        <v>63322.86</v>
      </c>
      <c r="I242" s="52">
        <v>56967.11</v>
      </c>
      <c r="J242" s="74">
        <f t="shared" si="30"/>
        <v>-8.852888234331534</v>
      </c>
      <c r="K242" s="74">
        <f t="shared" si="31"/>
        <v>-25.905313795311322</v>
      </c>
      <c r="L242" s="74">
        <f t="shared" si="32"/>
        <v>-26.0009313678052</v>
      </c>
      <c r="M242" s="74">
        <f t="shared" si="26"/>
        <v>6.992479135984291</v>
      </c>
      <c r="N242" s="74">
        <f t="shared" si="28"/>
        <v>5.684278276481149</v>
      </c>
      <c r="O242" s="74">
        <f t="shared" si="27"/>
        <v>6.2987686139748</v>
      </c>
      <c r="P242" s="74">
        <f t="shared" si="29"/>
        <v>5.113744165170557</v>
      </c>
    </row>
    <row r="243" spans="1:16" ht="11.25" customHeight="1">
      <c r="A243" s="51" t="s">
        <v>431</v>
      </c>
      <c r="B243" s="51" t="s">
        <v>432</v>
      </c>
      <c r="C243" s="51" t="s">
        <v>102</v>
      </c>
      <c r="D243" s="52">
        <v>7000</v>
      </c>
      <c r="E243" s="52">
        <v>42455</v>
      </c>
      <c r="F243" s="52">
        <v>38362.57</v>
      </c>
      <c r="G243" s="52">
        <v>2050</v>
      </c>
      <c r="H243" s="52">
        <v>12730</v>
      </c>
      <c r="I243" s="52">
        <v>10793.55</v>
      </c>
      <c r="J243" s="74">
        <f t="shared" si="30"/>
        <v>-70.71428571428571</v>
      </c>
      <c r="K243" s="74">
        <f t="shared" si="31"/>
        <v>-70.01531032858321</v>
      </c>
      <c r="L243" s="74">
        <f t="shared" si="32"/>
        <v>-71.86437196465201</v>
      </c>
      <c r="M243" s="74">
        <f t="shared" si="26"/>
        <v>6.065</v>
      </c>
      <c r="N243" s="74">
        <f t="shared" si="28"/>
        <v>6.209756097560976</v>
      </c>
      <c r="O243" s="74">
        <f t="shared" si="27"/>
        <v>5.480367142857143</v>
      </c>
      <c r="P243" s="74">
        <f t="shared" si="29"/>
        <v>5.2651463414634145</v>
      </c>
    </row>
    <row r="244" spans="1:15" ht="11.25" customHeight="1">
      <c r="A244" s="51" t="s">
        <v>431</v>
      </c>
      <c r="B244" s="51" t="s">
        <v>432</v>
      </c>
      <c r="C244" s="51" t="s">
        <v>84</v>
      </c>
      <c r="D244" s="52">
        <v>2000</v>
      </c>
      <c r="E244" s="52">
        <v>10066.64</v>
      </c>
      <c r="F244" s="52">
        <v>9165.27</v>
      </c>
      <c r="G244" s="52"/>
      <c r="H244" s="52"/>
      <c r="I244" s="52"/>
      <c r="M244" s="74">
        <f t="shared" si="26"/>
        <v>5.03332</v>
      </c>
      <c r="O244" s="74">
        <f t="shared" si="27"/>
        <v>4.582635</v>
      </c>
    </row>
    <row r="245" spans="1:16" ht="11.25" customHeight="1">
      <c r="A245" s="51" t="s">
        <v>431</v>
      </c>
      <c r="B245" s="51" t="s">
        <v>432</v>
      </c>
      <c r="C245" s="51" t="s">
        <v>94</v>
      </c>
      <c r="D245" s="52"/>
      <c r="E245" s="52"/>
      <c r="F245" s="52"/>
      <c r="G245" s="52">
        <v>1000</v>
      </c>
      <c r="H245" s="52">
        <v>4352.86</v>
      </c>
      <c r="I245" s="52">
        <v>4107.5</v>
      </c>
      <c r="N245" s="74">
        <f t="shared" si="28"/>
        <v>4.35286</v>
      </c>
      <c r="P245" s="74">
        <f t="shared" si="29"/>
        <v>4.1075</v>
      </c>
    </row>
    <row r="246" spans="1:16" ht="11.25" customHeight="1">
      <c r="A246" s="51" t="s">
        <v>431</v>
      </c>
      <c r="B246" s="51" t="s">
        <v>432</v>
      </c>
      <c r="C246" s="51" t="s">
        <v>70</v>
      </c>
      <c r="D246" s="52">
        <v>300</v>
      </c>
      <c r="E246" s="52">
        <v>1370.15</v>
      </c>
      <c r="F246" s="52">
        <v>1215</v>
      </c>
      <c r="G246" s="52">
        <v>3330</v>
      </c>
      <c r="H246" s="52">
        <v>17608.94</v>
      </c>
      <c r="I246" s="52">
        <v>15222.44</v>
      </c>
      <c r="J246" s="74">
        <f t="shared" si="30"/>
        <v>1010</v>
      </c>
      <c r="K246" s="74">
        <f t="shared" si="31"/>
        <v>1185.1833740831296</v>
      </c>
      <c r="L246" s="74">
        <f t="shared" si="32"/>
        <v>1152.875720164609</v>
      </c>
      <c r="M246" s="74">
        <f t="shared" si="26"/>
        <v>4.567166666666667</v>
      </c>
      <c r="N246" s="74">
        <f t="shared" si="28"/>
        <v>5.28796996996997</v>
      </c>
      <c r="O246" s="74">
        <f t="shared" si="27"/>
        <v>4.05</v>
      </c>
      <c r="P246" s="74">
        <f t="shared" si="29"/>
        <v>4.571303303303304</v>
      </c>
    </row>
    <row r="247" spans="1:16" ht="11.25" customHeight="1">
      <c r="A247" s="51" t="s">
        <v>431</v>
      </c>
      <c r="B247" s="51" t="s">
        <v>432</v>
      </c>
      <c r="C247" s="51" t="s">
        <v>66</v>
      </c>
      <c r="D247" s="52">
        <v>32420</v>
      </c>
      <c r="E247" s="52">
        <v>176092.73</v>
      </c>
      <c r="F247" s="52">
        <v>158455.42</v>
      </c>
      <c r="G247" s="52">
        <v>37950</v>
      </c>
      <c r="H247" s="52">
        <v>192618.84</v>
      </c>
      <c r="I247" s="52">
        <v>167794.63</v>
      </c>
      <c r="J247" s="74">
        <f t="shared" si="30"/>
        <v>17.05737199259716</v>
      </c>
      <c r="K247" s="74">
        <f t="shared" si="31"/>
        <v>9.384890563057308</v>
      </c>
      <c r="L247" s="74">
        <f t="shared" si="32"/>
        <v>5.893903786945244</v>
      </c>
      <c r="M247" s="74">
        <f t="shared" si="26"/>
        <v>5.431607958050586</v>
      </c>
      <c r="N247" s="74">
        <f t="shared" si="28"/>
        <v>5.075595256916996</v>
      </c>
      <c r="O247" s="74">
        <f t="shared" si="27"/>
        <v>4.887582356570019</v>
      </c>
      <c r="P247" s="74">
        <f t="shared" si="29"/>
        <v>4.4214658761528325</v>
      </c>
    </row>
    <row r="248" spans="1:16" ht="11.25" customHeight="1">
      <c r="A248" s="51" t="s">
        <v>431</v>
      </c>
      <c r="B248" s="51" t="s">
        <v>432</v>
      </c>
      <c r="C248" s="51" t="s">
        <v>352</v>
      </c>
      <c r="D248" s="52">
        <v>1350</v>
      </c>
      <c r="E248" s="52">
        <v>8745.23</v>
      </c>
      <c r="F248" s="52">
        <v>7764.46</v>
      </c>
      <c r="G248" s="52">
        <v>5950</v>
      </c>
      <c r="H248" s="52">
        <v>35115.34</v>
      </c>
      <c r="I248" s="52">
        <v>32225.86</v>
      </c>
      <c r="J248" s="74">
        <f t="shared" si="30"/>
        <v>340.74074074074076</v>
      </c>
      <c r="K248" s="74">
        <f t="shared" si="31"/>
        <v>301.53706649224773</v>
      </c>
      <c r="L248" s="74">
        <f t="shared" si="32"/>
        <v>315.04315818485765</v>
      </c>
      <c r="M248" s="74">
        <f t="shared" si="26"/>
        <v>6.477948148148148</v>
      </c>
      <c r="N248" s="74">
        <f t="shared" si="28"/>
        <v>5.90173781512605</v>
      </c>
      <c r="O248" s="74">
        <f t="shared" si="27"/>
        <v>5.751451851851852</v>
      </c>
      <c r="P248" s="74">
        <f t="shared" si="29"/>
        <v>5.416110924369748</v>
      </c>
    </row>
    <row r="249" spans="1:16" ht="11.25" customHeight="1">
      <c r="A249" s="51" t="s">
        <v>431</v>
      </c>
      <c r="B249" s="51" t="s">
        <v>432</v>
      </c>
      <c r="C249" s="51" t="s">
        <v>108</v>
      </c>
      <c r="D249" s="52"/>
      <c r="E249" s="52"/>
      <c r="F249" s="52"/>
      <c r="G249" s="52">
        <v>25</v>
      </c>
      <c r="H249" s="52">
        <v>145.62</v>
      </c>
      <c r="I249" s="52">
        <v>121.48</v>
      </c>
      <c r="N249" s="74">
        <f t="shared" si="28"/>
        <v>5.8248</v>
      </c>
      <c r="P249" s="74">
        <f t="shared" si="29"/>
        <v>4.8592</v>
      </c>
    </row>
    <row r="250" spans="1:16" ht="11.25" customHeight="1">
      <c r="A250" s="51" t="s">
        <v>431</v>
      </c>
      <c r="B250" s="51" t="s">
        <v>432</v>
      </c>
      <c r="C250" s="51" t="s">
        <v>525</v>
      </c>
      <c r="D250" s="52">
        <v>10060</v>
      </c>
      <c r="E250" s="52">
        <v>56925.39</v>
      </c>
      <c r="F250" s="52">
        <v>50569.6</v>
      </c>
      <c r="G250" s="52">
        <v>12010</v>
      </c>
      <c r="H250" s="52">
        <v>62896.8</v>
      </c>
      <c r="I250" s="52">
        <v>55651.01</v>
      </c>
      <c r="J250" s="74">
        <f t="shared" si="30"/>
        <v>19.383697813121273</v>
      </c>
      <c r="K250" s="74">
        <f t="shared" si="31"/>
        <v>10.489888606823781</v>
      </c>
      <c r="L250" s="74">
        <f t="shared" si="32"/>
        <v>10.048349205846998</v>
      </c>
      <c r="M250" s="74">
        <f t="shared" si="26"/>
        <v>5.658587475149106</v>
      </c>
      <c r="N250" s="74">
        <f t="shared" si="28"/>
        <v>5.237035803497086</v>
      </c>
      <c r="O250" s="74">
        <f t="shared" si="27"/>
        <v>5.026799204771372</v>
      </c>
      <c r="P250" s="74">
        <f t="shared" si="29"/>
        <v>4.6337227310574525</v>
      </c>
    </row>
    <row r="251" spans="1:16" ht="11.25" customHeight="1">
      <c r="A251" s="51" t="s">
        <v>431</v>
      </c>
      <c r="B251" s="51" t="s">
        <v>432</v>
      </c>
      <c r="C251" s="51" t="s">
        <v>48</v>
      </c>
      <c r="D251" s="52"/>
      <c r="E251" s="52"/>
      <c r="F251" s="52"/>
      <c r="G251" s="52">
        <v>5000</v>
      </c>
      <c r="H251" s="52">
        <v>29681.44</v>
      </c>
      <c r="I251" s="52">
        <v>26672.91</v>
      </c>
      <c r="N251" s="74">
        <f t="shared" si="28"/>
        <v>5.936287999999999</v>
      </c>
      <c r="P251" s="74">
        <f t="shared" si="29"/>
        <v>5.334582</v>
      </c>
    </row>
    <row r="252" spans="1:16" ht="11.25" customHeight="1">
      <c r="A252" s="51" t="s">
        <v>431</v>
      </c>
      <c r="B252" s="51" t="s">
        <v>432</v>
      </c>
      <c r="C252" s="51" t="s">
        <v>621</v>
      </c>
      <c r="D252" s="52">
        <v>55530</v>
      </c>
      <c r="E252" s="52">
        <v>287093.31</v>
      </c>
      <c r="F252" s="52">
        <v>258515.9</v>
      </c>
      <c r="G252" s="52">
        <v>40190</v>
      </c>
      <c r="H252" s="52">
        <v>185001.2</v>
      </c>
      <c r="I252" s="52">
        <v>169821.35</v>
      </c>
      <c r="J252" s="74">
        <f t="shared" si="30"/>
        <v>-27.62470736538808</v>
      </c>
      <c r="K252" s="74">
        <f t="shared" si="31"/>
        <v>-35.56060223068241</v>
      </c>
      <c r="L252" s="74">
        <f t="shared" si="32"/>
        <v>-34.30912760104891</v>
      </c>
      <c r="M252" s="74">
        <f t="shared" si="26"/>
        <v>5.170057806591032</v>
      </c>
      <c r="N252" s="74">
        <f t="shared" si="28"/>
        <v>4.603164966409555</v>
      </c>
      <c r="O252" s="74">
        <f t="shared" si="27"/>
        <v>4.6554276967405</v>
      </c>
      <c r="P252" s="74">
        <f t="shared" si="29"/>
        <v>4.225462801691964</v>
      </c>
    </row>
    <row r="253" spans="1:15" ht="11.25" customHeight="1">
      <c r="A253" s="51" t="s">
        <v>431</v>
      </c>
      <c r="B253" s="51" t="s">
        <v>432</v>
      </c>
      <c r="C253" s="51" t="s">
        <v>82</v>
      </c>
      <c r="D253" s="52">
        <v>5000</v>
      </c>
      <c r="E253" s="52">
        <v>33441.84</v>
      </c>
      <c r="F253" s="52">
        <v>29500</v>
      </c>
      <c r="G253" s="52"/>
      <c r="H253" s="52"/>
      <c r="I253" s="52"/>
      <c r="M253" s="74">
        <f t="shared" si="26"/>
        <v>6.688368</v>
      </c>
      <c r="O253" s="74">
        <f t="shared" si="27"/>
        <v>5.9</v>
      </c>
    </row>
    <row r="254" spans="1:16" ht="11.25" customHeight="1">
      <c r="A254" s="51" t="s">
        <v>431</v>
      </c>
      <c r="B254" s="51" t="s">
        <v>432</v>
      </c>
      <c r="C254" s="51" t="s">
        <v>65</v>
      </c>
      <c r="D254" s="52"/>
      <c r="E254" s="52"/>
      <c r="F254" s="52"/>
      <c r="G254" s="52">
        <v>2000</v>
      </c>
      <c r="H254" s="52">
        <v>11239.14</v>
      </c>
      <c r="I254" s="52">
        <v>10682.06</v>
      </c>
      <c r="N254" s="74">
        <f t="shared" si="28"/>
        <v>5.6195699999999995</v>
      </c>
      <c r="P254" s="74">
        <f t="shared" si="29"/>
        <v>5.34103</v>
      </c>
    </row>
    <row r="255" spans="1:16" ht="11.25" customHeight="1">
      <c r="A255" s="51" t="s">
        <v>433</v>
      </c>
      <c r="B255" s="51" t="s">
        <v>625</v>
      </c>
      <c r="C255" s="51" t="s">
        <v>133</v>
      </c>
      <c r="D255" s="52">
        <v>663</v>
      </c>
      <c r="E255" s="52">
        <v>5419.72</v>
      </c>
      <c r="F255" s="52">
        <v>4806.64</v>
      </c>
      <c r="G255" s="52">
        <v>210</v>
      </c>
      <c r="H255" s="52">
        <v>1719.9</v>
      </c>
      <c r="I255" s="52">
        <v>1616.43</v>
      </c>
      <c r="J255" s="74">
        <f t="shared" si="30"/>
        <v>-68.32579185520362</v>
      </c>
      <c r="K255" s="74">
        <f t="shared" si="31"/>
        <v>-68.26588827467101</v>
      </c>
      <c r="L255" s="74">
        <f t="shared" si="32"/>
        <v>-66.37089526155485</v>
      </c>
      <c r="M255" s="74">
        <f t="shared" si="26"/>
        <v>8.174539969834088</v>
      </c>
      <c r="N255" s="74">
        <f t="shared" si="28"/>
        <v>8.190000000000001</v>
      </c>
      <c r="O255" s="74">
        <f t="shared" si="27"/>
        <v>7.249834087481147</v>
      </c>
      <c r="P255" s="74">
        <f t="shared" si="29"/>
        <v>7.697285714285715</v>
      </c>
    </row>
    <row r="256" spans="1:16" ht="11.25" customHeight="1">
      <c r="A256" s="51" t="s">
        <v>433</v>
      </c>
      <c r="B256" s="51" t="s">
        <v>625</v>
      </c>
      <c r="C256" s="51" t="s">
        <v>62</v>
      </c>
      <c r="D256" s="52"/>
      <c r="E256" s="52"/>
      <c r="F256" s="52"/>
      <c r="G256" s="52">
        <v>5448</v>
      </c>
      <c r="H256" s="52">
        <v>34605</v>
      </c>
      <c r="I256" s="52">
        <v>32583.97</v>
      </c>
      <c r="N256" s="74">
        <f t="shared" si="28"/>
        <v>6.351872246696035</v>
      </c>
      <c r="P256" s="74">
        <f t="shared" si="29"/>
        <v>5.980904919236417</v>
      </c>
    </row>
    <row r="257" spans="1:16" ht="11.25" customHeight="1">
      <c r="A257" s="51" t="s">
        <v>433</v>
      </c>
      <c r="B257" s="51" t="s">
        <v>625</v>
      </c>
      <c r="C257" s="51" t="s">
        <v>53</v>
      </c>
      <c r="D257" s="52">
        <v>450</v>
      </c>
      <c r="E257" s="52">
        <v>3265.89</v>
      </c>
      <c r="F257" s="52">
        <v>2962.75</v>
      </c>
      <c r="G257" s="52">
        <v>1210</v>
      </c>
      <c r="H257" s="52">
        <v>8619.55</v>
      </c>
      <c r="I257" s="52">
        <v>7978.5</v>
      </c>
      <c r="J257" s="74">
        <f t="shared" si="30"/>
        <v>168.88888888888889</v>
      </c>
      <c r="K257" s="74">
        <f t="shared" si="31"/>
        <v>163.92652538817904</v>
      </c>
      <c r="L257" s="74">
        <f t="shared" si="32"/>
        <v>169.29373048687876</v>
      </c>
      <c r="M257" s="74">
        <f t="shared" si="26"/>
        <v>7.257533333333333</v>
      </c>
      <c r="N257" s="74">
        <f t="shared" si="28"/>
        <v>7.1235950413223135</v>
      </c>
      <c r="O257" s="74">
        <f t="shared" si="27"/>
        <v>6.583888888888889</v>
      </c>
      <c r="P257" s="74">
        <f t="shared" si="29"/>
        <v>6.593801652892562</v>
      </c>
    </row>
    <row r="258" spans="1:16" ht="11.25" customHeight="1">
      <c r="A258" s="51" t="s">
        <v>433</v>
      </c>
      <c r="B258" s="51" t="s">
        <v>625</v>
      </c>
      <c r="C258" s="51" t="s">
        <v>55</v>
      </c>
      <c r="D258" s="52">
        <v>9120</v>
      </c>
      <c r="E258" s="52">
        <v>59392.56</v>
      </c>
      <c r="F258" s="52">
        <v>53209.18</v>
      </c>
      <c r="G258" s="52">
        <v>8160</v>
      </c>
      <c r="H258" s="52">
        <v>69878.26</v>
      </c>
      <c r="I258" s="52">
        <v>61735.54</v>
      </c>
      <c r="J258" s="74">
        <f t="shared" si="30"/>
        <v>-10.526315789473685</v>
      </c>
      <c r="K258" s="74">
        <f t="shared" si="31"/>
        <v>17.654904924118437</v>
      </c>
      <c r="L258" s="74">
        <f t="shared" si="32"/>
        <v>16.024227398354945</v>
      </c>
      <c r="M258" s="74">
        <f t="shared" si="26"/>
        <v>6.512342105263158</v>
      </c>
      <c r="N258" s="74">
        <f t="shared" si="28"/>
        <v>8.56351225490196</v>
      </c>
      <c r="O258" s="74">
        <f t="shared" si="27"/>
        <v>5.834339912280702</v>
      </c>
      <c r="P258" s="74">
        <f t="shared" si="29"/>
        <v>7.565629901960785</v>
      </c>
    </row>
    <row r="259" spans="1:16" ht="11.25" customHeight="1">
      <c r="A259" s="51" t="s">
        <v>433</v>
      </c>
      <c r="B259" s="51" t="s">
        <v>625</v>
      </c>
      <c r="C259" s="51" t="s">
        <v>45</v>
      </c>
      <c r="D259" s="52"/>
      <c r="E259" s="52"/>
      <c r="F259" s="52"/>
      <c r="G259" s="52">
        <v>1000</v>
      </c>
      <c r="H259" s="52">
        <v>9000</v>
      </c>
      <c r="I259" s="52">
        <v>7854.94</v>
      </c>
      <c r="N259" s="74">
        <f t="shared" si="28"/>
        <v>9</v>
      </c>
      <c r="P259" s="74">
        <f t="shared" si="29"/>
        <v>7.85494</v>
      </c>
    </row>
    <row r="260" spans="1:15" ht="11.25" customHeight="1">
      <c r="A260" s="51" t="s">
        <v>433</v>
      </c>
      <c r="B260" s="51" t="s">
        <v>625</v>
      </c>
      <c r="C260" s="51" t="s">
        <v>60</v>
      </c>
      <c r="D260" s="52">
        <v>10</v>
      </c>
      <c r="E260" s="52">
        <v>67.82</v>
      </c>
      <c r="F260" s="52">
        <v>60</v>
      </c>
      <c r="G260" s="52"/>
      <c r="H260" s="52"/>
      <c r="I260" s="52"/>
      <c r="M260" s="74">
        <f t="shared" si="26"/>
        <v>6.781999999999999</v>
      </c>
      <c r="O260" s="74">
        <f t="shared" si="27"/>
        <v>6</v>
      </c>
    </row>
    <row r="261" spans="1:16" ht="11.25" customHeight="1">
      <c r="A261" s="51" t="s">
        <v>433</v>
      </c>
      <c r="B261" s="51" t="s">
        <v>625</v>
      </c>
      <c r="C261" s="51" t="s">
        <v>42</v>
      </c>
      <c r="D261" s="52">
        <v>4950</v>
      </c>
      <c r="E261" s="52">
        <v>39922.03</v>
      </c>
      <c r="F261" s="52">
        <v>35836.35</v>
      </c>
      <c r="G261" s="52">
        <v>9000</v>
      </c>
      <c r="H261" s="52">
        <v>70610.51</v>
      </c>
      <c r="I261" s="52">
        <v>64890.28</v>
      </c>
      <c r="J261" s="74">
        <f t="shared" si="30"/>
        <v>81.81818181818181</v>
      </c>
      <c r="K261" s="74">
        <f t="shared" si="31"/>
        <v>76.87104087642837</v>
      </c>
      <c r="L261" s="74">
        <f t="shared" si="32"/>
        <v>81.07390959179716</v>
      </c>
      <c r="M261" s="74">
        <f t="shared" si="26"/>
        <v>8.065056565656565</v>
      </c>
      <c r="N261" s="74">
        <f t="shared" si="28"/>
        <v>7.845612222222222</v>
      </c>
      <c r="O261" s="74">
        <f t="shared" si="27"/>
        <v>7.2396666666666665</v>
      </c>
      <c r="P261" s="74">
        <f t="shared" si="29"/>
        <v>7.210031111111111</v>
      </c>
    </row>
    <row r="262" spans="1:15" ht="11.25" customHeight="1">
      <c r="A262" s="51" t="s">
        <v>433</v>
      </c>
      <c r="B262" s="51" t="s">
        <v>625</v>
      </c>
      <c r="C262" s="51" t="s">
        <v>497</v>
      </c>
      <c r="D262" s="52">
        <v>105</v>
      </c>
      <c r="E262" s="52">
        <v>988.05</v>
      </c>
      <c r="F262" s="52">
        <v>881.3</v>
      </c>
      <c r="G262" s="52"/>
      <c r="H262" s="52"/>
      <c r="I262" s="52"/>
      <c r="M262" s="74">
        <f aca="true" t="shared" si="33" ref="M262:M325">E262/D262</f>
        <v>9.41</v>
      </c>
      <c r="O262" s="74">
        <f aca="true" t="shared" si="34" ref="O262:O325">F262/D262</f>
        <v>8.393333333333333</v>
      </c>
    </row>
    <row r="263" spans="1:15" ht="11.25" customHeight="1">
      <c r="A263" s="51" t="s">
        <v>433</v>
      </c>
      <c r="B263" s="51" t="s">
        <v>625</v>
      </c>
      <c r="C263" s="51" t="s">
        <v>82</v>
      </c>
      <c r="D263" s="52">
        <v>670</v>
      </c>
      <c r="E263" s="52">
        <v>6117.2</v>
      </c>
      <c r="F263" s="52">
        <v>5424.98</v>
      </c>
      <c r="G263" s="52"/>
      <c r="H263" s="52"/>
      <c r="I263" s="52"/>
      <c r="M263" s="74">
        <f t="shared" si="33"/>
        <v>9.130149253731343</v>
      </c>
      <c r="O263" s="74">
        <f t="shared" si="34"/>
        <v>8.096985074626865</v>
      </c>
    </row>
    <row r="264" spans="1:16" ht="11.25" customHeight="1">
      <c r="A264" s="51" t="s">
        <v>434</v>
      </c>
      <c r="B264" s="51" t="s">
        <v>764</v>
      </c>
      <c r="C264" s="51" t="s">
        <v>47</v>
      </c>
      <c r="D264" s="52"/>
      <c r="E264" s="52"/>
      <c r="F264" s="52"/>
      <c r="G264" s="52">
        <v>600</v>
      </c>
      <c r="H264" s="52">
        <v>3544.23</v>
      </c>
      <c r="I264" s="52">
        <v>3326.86</v>
      </c>
      <c r="N264" s="74">
        <f aca="true" t="shared" si="35" ref="N264:N325">H264/G264</f>
        <v>5.90705</v>
      </c>
      <c r="P264" s="74">
        <f aca="true" t="shared" si="36" ref="P264:P325">I264/G264</f>
        <v>5.544766666666667</v>
      </c>
    </row>
    <row r="265" spans="1:16" ht="11.25" customHeight="1">
      <c r="A265" s="51" t="s">
        <v>434</v>
      </c>
      <c r="B265" s="51" t="s">
        <v>764</v>
      </c>
      <c r="C265" s="51" t="s">
        <v>692</v>
      </c>
      <c r="D265" s="52"/>
      <c r="E265" s="52"/>
      <c r="F265" s="52"/>
      <c r="G265" s="52">
        <v>1200</v>
      </c>
      <c r="H265" s="52">
        <v>5928.74</v>
      </c>
      <c r="I265" s="52">
        <v>4980</v>
      </c>
      <c r="N265" s="74">
        <f t="shared" si="35"/>
        <v>4.940616666666666</v>
      </c>
      <c r="P265" s="74">
        <f t="shared" si="36"/>
        <v>4.15</v>
      </c>
    </row>
    <row r="266" spans="1:16" ht="11.25" customHeight="1">
      <c r="A266" s="51" t="s">
        <v>533</v>
      </c>
      <c r="B266" s="51" t="s">
        <v>765</v>
      </c>
      <c r="C266" s="51" t="s">
        <v>62</v>
      </c>
      <c r="D266" s="52"/>
      <c r="E266" s="52"/>
      <c r="F266" s="52"/>
      <c r="G266" s="52">
        <v>364.3</v>
      </c>
      <c r="H266" s="52">
        <v>4074.75</v>
      </c>
      <c r="I266" s="52">
        <v>3753.5</v>
      </c>
      <c r="N266" s="74">
        <f t="shared" si="35"/>
        <v>11.185149601976393</v>
      </c>
      <c r="P266" s="74">
        <f t="shared" si="36"/>
        <v>10.303321438374965</v>
      </c>
    </row>
    <row r="267" spans="1:16" ht="11.25" customHeight="1">
      <c r="A267" s="51" t="s">
        <v>533</v>
      </c>
      <c r="B267" s="51" t="s">
        <v>765</v>
      </c>
      <c r="C267" s="51" t="s">
        <v>151</v>
      </c>
      <c r="D267" s="52"/>
      <c r="E267" s="52"/>
      <c r="F267" s="52"/>
      <c r="G267" s="52">
        <v>422.5</v>
      </c>
      <c r="H267" s="52">
        <v>1056.75</v>
      </c>
      <c r="I267" s="52">
        <v>1013.07</v>
      </c>
      <c r="N267" s="74">
        <f t="shared" si="35"/>
        <v>2.5011834319526627</v>
      </c>
      <c r="P267" s="74">
        <f t="shared" si="36"/>
        <v>2.3977988165680473</v>
      </c>
    </row>
    <row r="268" spans="1:16" ht="11.25" customHeight="1">
      <c r="A268" s="51" t="s">
        <v>436</v>
      </c>
      <c r="B268" s="51" t="s">
        <v>419</v>
      </c>
      <c r="C268" s="51" t="s">
        <v>47</v>
      </c>
      <c r="D268" s="52">
        <v>83444</v>
      </c>
      <c r="E268" s="52">
        <v>566706.05</v>
      </c>
      <c r="F268" s="52">
        <v>503419.39</v>
      </c>
      <c r="G268" s="52">
        <v>433898.4</v>
      </c>
      <c r="H268" s="52">
        <v>2482018.15</v>
      </c>
      <c r="I268" s="52">
        <v>2267976.21</v>
      </c>
      <c r="J268" s="74">
        <f aca="true" t="shared" si="37" ref="J268:J276">(G268-D268)*100/D268</f>
        <v>419.98753655145964</v>
      </c>
      <c r="K268" s="74">
        <f aca="true" t="shared" si="38" ref="K268:K276">(H268-E268)*100/E268</f>
        <v>337.97276383408996</v>
      </c>
      <c r="L268" s="74">
        <f aca="true" t="shared" si="39" ref="L268:L276">(I268-F268)*100/F268</f>
        <v>350.51427399330004</v>
      </c>
      <c r="M268" s="74">
        <f t="shared" si="33"/>
        <v>6.791453549686017</v>
      </c>
      <c r="N268" s="74">
        <f t="shared" si="35"/>
        <v>5.720274953767978</v>
      </c>
      <c r="O268" s="74">
        <f t="shared" si="34"/>
        <v>6.033020828339965</v>
      </c>
      <c r="P268" s="74">
        <f t="shared" si="36"/>
        <v>5.226975278083533</v>
      </c>
    </row>
    <row r="269" spans="1:16" ht="11.25" customHeight="1">
      <c r="A269" s="51" t="s">
        <v>436</v>
      </c>
      <c r="B269" s="51" t="s">
        <v>419</v>
      </c>
      <c r="C269" s="51" t="s">
        <v>133</v>
      </c>
      <c r="D269" s="52">
        <v>2579</v>
      </c>
      <c r="E269" s="52">
        <v>15734</v>
      </c>
      <c r="F269" s="52">
        <v>14048.42</v>
      </c>
      <c r="G269" s="52">
        <v>21308</v>
      </c>
      <c r="H269" s="52">
        <v>95141.24</v>
      </c>
      <c r="I269" s="52">
        <v>86008.31</v>
      </c>
      <c r="J269" s="74">
        <f t="shared" si="37"/>
        <v>726.2117099651027</v>
      </c>
      <c r="K269" s="74">
        <f t="shared" si="38"/>
        <v>504.6856489131817</v>
      </c>
      <c r="L269" s="74">
        <f t="shared" si="39"/>
        <v>512.2276384105828</v>
      </c>
      <c r="M269" s="74">
        <f t="shared" si="33"/>
        <v>6.100814269096549</v>
      </c>
      <c r="N269" s="74">
        <f t="shared" si="35"/>
        <v>4.465047869344847</v>
      </c>
      <c r="O269" s="74">
        <f t="shared" si="34"/>
        <v>5.447235362543622</v>
      </c>
      <c r="P269" s="74">
        <f t="shared" si="36"/>
        <v>4.036432795194293</v>
      </c>
    </row>
    <row r="270" spans="1:16" ht="11.25" customHeight="1">
      <c r="A270" s="51" t="s">
        <v>436</v>
      </c>
      <c r="B270" s="51" t="s">
        <v>419</v>
      </c>
      <c r="C270" s="51" t="s">
        <v>63</v>
      </c>
      <c r="D270" s="52">
        <v>5400</v>
      </c>
      <c r="E270" s="52">
        <v>29196.78</v>
      </c>
      <c r="F270" s="52">
        <v>26000</v>
      </c>
      <c r="G270" s="52">
        <v>1000</v>
      </c>
      <c r="H270" s="52">
        <v>6162.6</v>
      </c>
      <c r="I270" s="52">
        <v>5425</v>
      </c>
      <c r="J270" s="74">
        <f t="shared" si="37"/>
        <v>-81.48148148148148</v>
      </c>
      <c r="K270" s="74">
        <f t="shared" si="38"/>
        <v>-78.89287791324934</v>
      </c>
      <c r="L270" s="74">
        <f t="shared" si="39"/>
        <v>-79.13461538461539</v>
      </c>
      <c r="M270" s="74">
        <f t="shared" si="33"/>
        <v>5.406811111111111</v>
      </c>
      <c r="N270" s="74">
        <f t="shared" si="35"/>
        <v>6.1626</v>
      </c>
      <c r="O270" s="74">
        <f t="shared" si="34"/>
        <v>4.814814814814815</v>
      </c>
      <c r="P270" s="74">
        <f t="shared" si="36"/>
        <v>5.425</v>
      </c>
    </row>
    <row r="271" spans="1:16" ht="11.25" customHeight="1">
      <c r="A271" s="51" t="s">
        <v>436</v>
      </c>
      <c r="B271" s="51" t="s">
        <v>419</v>
      </c>
      <c r="C271" s="51" t="s">
        <v>134</v>
      </c>
      <c r="D271" s="52">
        <v>12000</v>
      </c>
      <c r="E271" s="52">
        <v>54993.47</v>
      </c>
      <c r="F271" s="52">
        <v>50578.12</v>
      </c>
      <c r="G271" s="52">
        <v>17000</v>
      </c>
      <c r="H271" s="52">
        <v>70932.59</v>
      </c>
      <c r="I271" s="52">
        <v>66122.82</v>
      </c>
      <c r="J271" s="74">
        <f t="shared" si="37"/>
        <v>41.666666666666664</v>
      </c>
      <c r="K271" s="74">
        <f t="shared" si="38"/>
        <v>28.983659332644393</v>
      </c>
      <c r="L271" s="74">
        <f t="shared" si="39"/>
        <v>30.73404072749245</v>
      </c>
      <c r="M271" s="74">
        <f t="shared" si="33"/>
        <v>4.582789166666667</v>
      </c>
      <c r="N271" s="74">
        <f t="shared" si="35"/>
        <v>4.172505294117647</v>
      </c>
      <c r="O271" s="74">
        <f t="shared" si="34"/>
        <v>4.2148433333333335</v>
      </c>
      <c r="P271" s="74">
        <f t="shared" si="36"/>
        <v>3.889577647058824</v>
      </c>
    </row>
    <row r="272" spans="1:16" ht="11.25" customHeight="1">
      <c r="A272" s="51" t="s">
        <v>436</v>
      </c>
      <c r="B272" s="51" t="s">
        <v>419</v>
      </c>
      <c r="C272" s="51" t="s">
        <v>62</v>
      </c>
      <c r="D272" s="52">
        <v>12</v>
      </c>
      <c r="E272" s="52">
        <v>40.2</v>
      </c>
      <c r="F272" s="52">
        <v>35.79</v>
      </c>
      <c r="G272" s="52">
        <v>6004.3</v>
      </c>
      <c r="H272" s="52">
        <v>31520</v>
      </c>
      <c r="I272" s="52">
        <v>28228.63</v>
      </c>
      <c r="J272" s="74">
        <f t="shared" si="37"/>
        <v>49935.833333333336</v>
      </c>
      <c r="K272" s="74">
        <f t="shared" si="38"/>
        <v>78307.96019900497</v>
      </c>
      <c r="L272" s="74">
        <f t="shared" si="39"/>
        <v>78772.95333892149</v>
      </c>
      <c r="M272" s="74">
        <f t="shared" si="33"/>
        <v>3.35</v>
      </c>
      <c r="N272" s="74">
        <f t="shared" si="35"/>
        <v>5.2495711406825105</v>
      </c>
      <c r="O272" s="74">
        <f t="shared" si="34"/>
        <v>2.9825</v>
      </c>
      <c r="P272" s="74">
        <f t="shared" si="36"/>
        <v>4.701402328331363</v>
      </c>
    </row>
    <row r="273" spans="1:16" ht="11.25" customHeight="1">
      <c r="A273" s="51" t="s">
        <v>436</v>
      </c>
      <c r="B273" s="51" t="s">
        <v>419</v>
      </c>
      <c r="C273" s="51" t="s">
        <v>53</v>
      </c>
      <c r="D273" s="52">
        <v>2333</v>
      </c>
      <c r="E273" s="52">
        <v>14420.73</v>
      </c>
      <c r="F273" s="52">
        <v>12902.77</v>
      </c>
      <c r="G273" s="52">
        <v>6840</v>
      </c>
      <c r="H273" s="52">
        <v>37306.96</v>
      </c>
      <c r="I273" s="52">
        <v>33416.31</v>
      </c>
      <c r="J273" s="74">
        <f t="shared" si="37"/>
        <v>193.1847406772396</v>
      </c>
      <c r="K273" s="74">
        <f t="shared" si="38"/>
        <v>158.7036855970537</v>
      </c>
      <c r="L273" s="74">
        <f t="shared" si="39"/>
        <v>158.98555116459485</v>
      </c>
      <c r="M273" s="74">
        <f t="shared" si="33"/>
        <v>6.181195885126447</v>
      </c>
      <c r="N273" s="74">
        <f t="shared" si="35"/>
        <v>5.454233918128655</v>
      </c>
      <c r="O273" s="74">
        <f t="shared" si="34"/>
        <v>5.530548649807115</v>
      </c>
      <c r="P273" s="74">
        <f t="shared" si="36"/>
        <v>4.885425438596491</v>
      </c>
    </row>
    <row r="274" spans="1:16" ht="11.25" customHeight="1">
      <c r="A274" s="51" t="s">
        <v>436</v>
      </c>
      <c r="B274" s="51" t="s">
        <v>419</v>
      </c>
      <c r="C274" s="51" t="s">
        <v>100</v>
      </c>
      <c r="D274" s="52">
        <v>60</v>
      </c>
      <c r="E274" s="52">
        <v>333.94</v>
      </c>
      <c r="F274" s="52">
        <v>298.99</v>
      </c>
      <c r="G274" s="52">
        <v>100</v>
      </c>
      <c r="H274" s="52">
        <v>524.58</v>
      </c>
      <c r="I274" s="52">
        <v>482.43</v>
      </c>
      <c r="J274" s="74">
        <f t="shared" si="37"/>
        <v>66.66666666666667</v>
      </c>
      <c r="K274" s="74">
        <f t="shared" si="38"/>
        <v>57.08809965862132</v>
      </c>
      <c r="L274" s="74">
        <f t="shared" si="39"/>
        <v>61.3532225158032</v>
      </c>
      <c r="M274" s="74">
        <f t="shared" si="33"/>
        <v>5.565666666666667</v>
      </c>
      <c r="N274" s="74">
        <f t="shared" si="35"/>
        <v>5.2458</v>
      </c>
      <c r="O274" s="74">
        <f t="shared" si="34"/>
        <v>4.9831666666666665</v>
      </c>
      <c r="P274" s="74">
        <f t="shared" si="36"/>
        <v>4.8243</v>
      </c>
    </row>
    <row r="275" spans="1:16" ht="11.25" customHeight="1">
      <c r="A275" s="51" t="s">
        <v>436</v>
      </c>
      <c r="B275" s="51" t="s">
        <v>419</v>
      </c>
      <c r="C275" s="51" t="s">
        <v>51</v>
      </c>
      <c r="D275" s="52">
        <v>3500</v>
      </c>
      <c r="E275" s="52">
        <v>18591.7</v>
      </c>
      <c r="F275" s="52">
        <v>16910</v>
      </c>
      <c r="G275" s="52">
        <v>5500</v>
      </c>
      <c r="H275" s="52">
        <v>28857.57</v>
      </c>
      <c r="I275" s="52">
        <v>25039.28</v>
      </c>
      <c r="J275" s="74">
        <f t="shared" si="37"/>
        <v>57.142857142857146</v>
      </c>
      <c r="K275" s="74">
        <f t="shared" si="38"/>
        <v>55.21748952489551</v>
      </c>
      <c r="L275" s="74">
        <f t="shared" si="39"/>
        <v>48.073802483737424</v>
      </c>
      <c r="M275" s="74">
        <f t="shared" si="33"/>
        <v>5.311914285714286</v>
      </c>
      <c r="N275" s="74">
        <f t="shared" si="35"/>
        <v>5.246830909090909</v>
      </c>
      <c r="O275" s="74">
        <f t="shared" si="34"/>
        <v>4.831428571428572</v>
      </c>
      <c r="P275" s="74">
        <f t="shared" si="36"/>
        <v>4.552596363636363</v>
      </c>
    </row>
    <row r="276" spans="1:16" ht="11.25" customHeight="1">
      <c r="A276" s="51" t="s">
        <v>436</v>
      </c>
      <c r="B276" s="51" t="s">
        <v>419</v>
      </c>
      <c r="C276" s="51" t="s">
        <v>55</v>
      </c>
      <c r="D276" s="52">
        <v>8140</v>
      </c>
      <c r="E276" s="52">
        <v>49361.36</v>
      </c>
      <c r="F276" s="52">
        <v>44258.31</v>
      </c>
      <c r="G276" s="52">
        <v>32563.8</v>
      </c>
      <c r="H276" s="52">
        <v>181107.94</v>
      </c>
      <c r="I276" s="52">
        <v>163964.47</v>
      </c>
      <c r="J276" s="74">
        <f t="shared" si="37"/>
        <v>300.04668304668303</v>
      </c>
      <c r="K276" s="74">
        <f t="shared" si="38"/>
        <v>266.9022490466227</v>
      </c>
      <c r="L276" s="74">
        <f t="shared" si="39"/>
        <v>270.47160183025517</v>
      </c>
      <c r="M276" s="74">
        <f t="shared" si="33"/>
        <v>6.06404914004914</v>
      </c>
      <c r="N276" s="74">
        <f t="shared" si="35"/>
        <v>5.5616340844741705</v>
      </c>
      <c r="O276" s="74">
        <f t="shared" si="34"/>
        <v>5.43713882063882</v>
      </c>
      <c r="P276" s="74">
        <f t="shared" si="36"/>
        <v>5.0351761772274735</v>
      </c>
    </row>
    <row r="277" spans="1:15" ht="11.25" customHeight="1">
      <c r="A277" s="51" t="s">
        <v>436</v>
      </c>
      <c r="B277" s="51" t="s">
        <v>419</v>
      </c>
      <c r="C277" s="51" t="s">
        <v>121</v>
      </c>
      <c r="D277" s="52">
        <v>2000</v>
      </c>
      <c r="E277" s="52">
        <v>10407.49</v>
      </c>
      <c r="F277" s="52">
        <v>9348</v>
      </c>
      <c r="G277" s="52"/>
      <c r="H277" s="52"/>
      <c r="I277" s="52"/>
      <c r="M277" s="74">
        <f t="shared" si="33"/>
        <v>5.203745</v>
      </c>
      <c r="O277" s="74">
        <f t="shared" si="34"/>
        <v>4.674</v>
      </c>
    </row>
    <row r="278" spans="1:16" ht="11.25" customHeight="1">
      <c r="A278" s="51" t="s">
        <v>436</v>
      </c>
      <c r="B278" s="51" t="s">
        <v>419</v>
      </c>
      <c r="C278" s="51" t="s">
        <v>607</v>
      </c>
      <c r="D278" s="52">
        <v>1800</v>
      </c>
      <c r="E278" s="52">
        <v>9514.71</v>
      </c>
      <c r="F278" s="52">
        <v>8400</v>
      </c>
      <c r="G278" s="52">
        <v>3850</v>
      </c>
      <c r="H278" s="52">
        <v>20631.59</v>
      </c>
      <c r="I278" s="52">
        <v>18929.19</v>
      </c>
      <c r="J278" s="74">
        <f aca="true" t="shared" si="40" ref="J278:L280">(G278-D278)*100/D278</f>
        <v>113.88888888888889</v>
      </c>
      <c r="K278" s="74">
        <f t="shared" si="40"/>
        <v>116.83887370187847</v>
      </c>
      <c r="L278" s="74">
        <f t="shared" si="40"/>
        <v>125.34749999999997</v>
      </c>
      <c r="M278" s="74">
        <f t="shared" si="33"/>
        <v>5.28595</v>
      </c>
      <c r="N278" s="74">
        <f t="shared" si="35"/>
        <v>5.3588545454545455</v>
      </c>
      <c r="O278" s="74">
        <f t="shared" si="34"/>
        <v>4.666666666666667</v>
      </c>
      <c r="P278" s="74">
        <f t="shared" si="36"/>
        <v>4.916672727272727</v>
      </c>
    </row>
    <row r="279" spans="1:16" ht="11.25" customHeight="1">
      <c r="A279" s="51" t="s">
        <v>436</v>
      </c>
      <c r="B279" s="51" t="s">
        <v>419</v>
      </c>
      <c r="C279" s="51" t="s">
        <v>41</v>
      </c>
      <c r="D279" s="52">
        <v>56390</v>
      </c>
      <c r="E279" s="52">
        <v>311484.34</v>
      </c>
      <c r="F279" s="52">
        <v>277542.09</v>
      </c>
      <c r="G279" s="52">
        <v>68361</v>
      </c>
      <c r="H279" s="52">
        <v>352035.41</v>
      </c>
      <c r="I279" s="52">
        <v>314325.92</v>
      </c>
      <c r="J279" s="74">
        <f t="shared" si="40"/>
        <v>21.22894130164923</v>
      </c>
      <c r="K279" s="74">
        <f t="shared" si="40"/>
        <v>13.018654485166074</v>
      </c>
      <c r="L279" s="74">
        <f t="shared" si="40"/>
        <v>13.253424012192152</v>
      </c>
      <c r="M279" s="74">
        <f t="shared" si="33"/>
        <v>5.523751374357156</v>
      </c>
      <c r="N279" s="74">
        <f t="shared" si="35"/>
        <v>5.149652725969485</v>
      </c>
      <c r="O279" s="74">
        <f t="shared" si="34"/>
        <v>4.921831707749601</v>
      </c>
      <c r="P279" s="74">
        <f t="shared" si="36"/>
        <v>4.598029870832785</v>
      </c>
    </row>
    <row r="280" spans="1:16" ht="11.25" customHeight="1">
      <c r="A280" s="51" t="s">
        <v>436</v>
      </c>
      <c r="B280" s="51" t="s">
        <v>419</v>
      </c>
      <c r="C280" s="51" t="s">
        <v>91</v>
      </c>
      <c r="D280" s="52">
        <v>15</v>
      </c>
      <c r="E280" s="52">
        <v>120</v>
      </c>
      <c r="F280" s="52">
        <v>106.33</v>
      </c>
      <c r="G280" s="52">
        <v>25</v>
      </c>
      <c r="H280" s="52">
        <v>203.18</v>
      </c>
      <c r="I280" s="52">
        <v>190.21</v>
      </c>
      <c r="J280" s="74">
        <f t="shared" si="40"/>
        <v>66.66666666666667</v>
      </c>
      <c r="K280" s="74">
        <f t="shared" si="40"/>
        <v>69.31666666666666</v>
      </c>
      <c r="L280" s="74">
        <f t="shared" si="40"/>
        <v>78.88648546976395</v>
      </c>
      <c r="M280" s="74">
        <f t="shared" si="33"/>
        <v>8</v>
      </c>
      <c r="N280" s="74">
        <f t="shared" si="35"/>
        <v>8.1272</v>
      </c>
      <c r="O280" s="74">
        <f t="shared" si="34"/>
        <v>7.088666666666667</v>
      </c>
      <c r="P280" s="74">
        <f t="shared" si="36"/>
        <v>7.6084000000000005</v>
      </c>
    </row>
    <row r="281" spans="1:15" ht="11.25" customHeight="1">
      <c r="A281" s="51" t="s">
        <v>436</v>
      </c>
      <c r="B281" s="51" t="s">
        <v>419</v>
      </c>
      <c r="C281" s="51" t="s">
        <v>45</v>
      </c>
      <c r="D281" s="52">
        <v>1500</v>
      </c>
      <c r="E281" s="52">
        <v>11025</v>
      </c>
      <c r="F281" s="52">
        <v>9601.65</v>
      </c>
      <c r="G281" s="52"/>
      <c r="H281" s="52"/>
      <c r="I281" s="52"/>
      <c r="M281" s="74">
        <f t="shared" si="33"/>
        <v>7.35</v>
      </c>
      <c r="O281" s="74">
        <f t="shared" si="34"/>
        <v>6.4011</v>
      </c>
    </row>
    <row r="282" spans="1:16" ht="11.25" customHeight="1">
      <c r="A282" s="51" t="s">
        <v>436</v>
      </c>
      <c r="B282" s="51" t="s">
        <v>419</v>
      </c>
      <c r="C282" s="51" t="s">
        <v>44</v>
      </c>
      <c r="D282" s="52">
        <v>4880</v>
      </c>
      <c r="E282" s="52">
        <v>26996.34</v>
      </c>
      <c r="F282" s="52">
        <v>23913.2</v>
      </c>
      <c r="G282" s="52">
        <v>10080</v>
      </c>
      <c r="H282" s="52">
        <v>51777.44</v>
      </c>
      <c r="I282" s="52">
        <v>48300</v>
      </c>
      <c r="J282" s="74">
        <f>(G282-D282)*100/D282</f>
        <v>106.55737704918033</v>
      </c>
      <c r="K282" s="74">
        <f>(H282-E282)*100/E282</f>
        <v>91.79429507851805</v>
      </c>
      <c r="L282" s="74">
        <f>(I282-F282)*100/F282</f>
        <v>101.98049612766171</v>
      </c>
      <c r="M282" s="74">
        <f t="shared" si="33"/>
        <v>5.532036885245902</v>
      </c>
      <c r="N282" s="74">
        <f t="shared" si="35"/>
        <v>5.1366507936507935</v>
      </c>
      <c r="O282" s="74">
        <f t="shared" si="34"/>
        <v>4.9002459016393445</v>
      </c>
      <c r="P282" s="74">
        <f t="shared" si="36"/>
        <v>4.791666666666667</v>
      </c>
    </row>
    <row r="283" spans="1:15" ht="11.25" customHeight="1">
      <c r="A283" s="51" t="s">
        <v>436</v>
      </c>
      <c r="B283" s="51" t="s">
        <v>419</v>
      </c>
      <c r="C283" s="51" t="s">
        <v>729</v>
      </c>
      <c r="D283" s="52">
        <v>3500</v>
      </c>
      <c r="E283" s="52">
        <v>18084.71</v>
      </c>
      <c r="F283" s="52">
        <v>16205.5</v>
      </c>
      <c r="G283" s="52"/>
      <c r="H283" s="52"/>
      <c r="I283" s="52"/>
      <c r="M283" s="74">
        <f t="shared" si="33"/>
        <v>5.167059999999999</v>
      </c>
      <c r="O283" s="74">
        <f t="shared" si="34"/>
        <v>4.630142857142857</v>
      </c>
    </row>
    <row r="284" spans="1:16" ht="11.25" customHeight="1">
      <c r="A284" s="51" t="s">
        <v>436</v>
      </c>
      <c r="B284" s="51" t="s">
        <v>419</v>
      </c>
      <c r="C284" s="51" t="s">
        <v>60</v>
      </c>
      <c r="D284" s="52">
        <v>16650</v>
      </c>
      <c r="E284" s="52">
        <v>96870</v>
      </c>
      <c r="F284" s="52">
        <v>86888.16</v>
      </c>
      <c r="G284" s="52">
        <v>22050</v>
      </c>
      <c r="H284" s="52">
        <v>114030.04</v>
      </c>
      <c r="I284" s="52">
        <v>101798.2</v>
      </c>
      <c r="J284" s="74">
        <f aca="true" t="shared" si="41" ref="J284:L286">(G284-D284)*100/D284</f>
        <v>32.432432432432435</v>
      </c>
      <c r="K284" s="74">
        <f t="shared" si="41"/>
        <v>17.71450397439867</v>
      </c>
      <c r="L284" s="74">
        <f t="shared" si="41"/>
        <v>17.160036534321815</v>
      </c>
      <c r="M284" s="74">
        <f t="shared" si="33"/>
        <v>5.818018018018018</v>
      </c>
      <c r="N284" s="74">
        <f t="shared" si="35"/>
        <v>5.171430385487528</v>
      </c>
      <c r="O284" s="74">
        <f t="shared" si="34"/>
        <v>5.218508108108108</v>
      </c>
      <c r="P284" s="74">
        <f t="shared" si="36"/>
        <v>4.616698412698413</v>
      </c>
    </row>
    <row r="285" spans="1:16" ht="11.25" customHeight="1">
      <c r="A285" s="51" t="s">
        <v>436</v>
      </c>
      <c r="B285" s="51" t="s">
        <v>419</v>
      </c>
      <c r="C285" s="51" t="s">
        <v>42</v>
      </c>
      <c r="D285" s="52">
        <v>17694</v>
      </c>
      <c r="E285" s="52">
        <v>119186.78</v>
      </c>
      <c r="F285" s="52">
        <v>106670.71</v>
      </c>
      <c r="G285" s="52">
        <v>25518</v>
      </c>
      <c r="H285" s="52">
        <v>169005.64</v>
      </c>
      <c r="I285" s="52">
        <v>150270.17</v>
      </c>
      <c r="J285" s="74">
        <f t="shared" si="41"/>
        <v>44.218379111563245</v>
      </c>
      <c r="K285" s="74">
        <f t="shared" si="41"/>
        <v>41.79898139709792</v>
      </c>
      <c r="L285" s="74">
        <f t="shared" si="41"/>
        <v>40.87294440995097</v>
      </c>
      <c r="M285" s="74">
        <f t="shared" si="33"/>
        <v>6.735999773934667</v>
      </c>
      <c r="N285" s="74">
        <f t="shared" si="35"/>
        <v>6.622997100086214</v>
      </c>
      <c r="O285" s="74">
        <f t="shared" si="34"/>
        <v>6.028637391206059</v>
      </c>
      <c r="P285" s="74">
        <f t="shared" si="36"/>
        <v>5.888791049455287</v>
      </c>
    </row>
    <row r="286" spans="1:16" ht="11.25" customHeight="1">
      <c r="A286" s="51" t="s">
        <v>436</v>
      </c>
      <c r="B286" s="51" t="s">
        <v>419</v>
      </c>
      <c r="C286" s="51" t="s">
        <v>102</v>
      </c>
      <c r="D286" s="52">
        <v>7000</v>
      </c>
      <c r="E286" s="52">
        <v>41035</v>
      </c>
      <c r="F286" s="52">
        <v>37079.45</v>
      </c>
      <c r="G286" s="52">
        <v>2390</v>
      </c>
      <c r="H286" s="52">
        <v>13259</v>
      </c>
      <c r="I286" s="52">
        <v>11242.08</v>
      </c>
      <c r="J286" s="74">
        <f t="shared" si="41"/>
        <v>-65.85714285714286</v>
      </c>
      <c r="K286" s="74">
        <f t="shared" si="41"/>
        <v>-67.68855854758134</v>
      </c>
      <c r="L286" s="74">
        <f t="shared" si="41"/>
        <v>-69.68110368411612</v>
      </c>
      <c r="M286" s="74">
        <f t="shared" si="33"/>
        <v>5.8621428571428575</v>
      </c>
      <c r="N286" s="74">
        <f t="shared" si="35"/>
        <v>5.547698744769875</v>
      </c>
      <c r="O286" s="74">
        <f t="shared" si="34"/>
        <v>5.297064285714285</v>
      </c>
      <c r="P286" s="74">
        <f t="shared" si="36"/>
        <v>4.703799163179916</v>
      </c>
    </row>
    <row r="287" spans="1:15" ht="11.25" customHeight="1">
      <c r="A287" s="51" t="s">
        <v>436</v>
      </c>
      <c r="B287" s="51" t="s">
        <v>419</v>
      </c>
      <c r="C287" s="51" t="s">
        <v>497</v>
      </c>
      <c r="D287" s="52">
        <v>90</v>
      </c>
      <c r="E287" s="52">
        <v>918</v>
      </c>
      <c r="F287" s="52">
        <v>818.82</v>
      </c>
      <c r="G287" s="52"/>
      <c r="H287" s="52"/>
      <c r="I287" s="52"/>
      <c r="M287" s="74">
        <f t="shared" si="33"/>
        <v>10.2</v>
      </c>
      <c r="O287" s="74">
        <f t="shared" si="34"/>
        <v>9.098</v>
      </c>
    </row>
    <row r="288" spans="1:15" ht="11.25" customHeight="1">
      <c r="A288" s="51" t="s">
        <v>436</v>
      </c>
      <c r="B288" s="51" t="s">
        <v>419</v>
      </c>
      <c r="C288" s="51" t="s">
        <v>84</v>
      </c>
      <c r="D288" s="52">
        <v>106400</v>
      </c>
      <c r="E288" s="52">
        <v>494561.97</v>
      </c>
      <c r="F288" s="52">
        <v>445642.9</v>
      </c>
      <c r="G288" s="52"/>
      <c r="H288" s="52"/>
      <c r="I288" s="52"/>
      <c r="M288" s="74">
        <f t="shared" si="33"/>
        <v>4.648138815789474</v>
      </c>
      <c r="O288" s="74">
        <f t="shared" si="34"/>
        <v>4.188373120300752</v>
      </c>
    </row>
    <row r="289" spans="1:16" ht="11.25" customHeight="1">
      <c r="A289" s="51" t="s">
        <v>436</v>
      </c>
      <c r="B289" s="51" t="s">
        <v>419</v>
      </c>
      <c r="C289" s="51" t="s">
        <v>94</v>
      </c>
      <c r="D289" s="52"/>
      <c r="E289" s="52"/>
      <c r="F289" s="52"/>
      <c r="G289" s="52">
        <v>3000</v>
      </c>
      <c r="H289" s="52">
        <v>11627.94</v>
      </c>
      <c r="I289" s="52">
        <v>10972.5</v>
      </c>
      <c r="N289" s="74">
        <f t="shared" si="35"/>
        <v>3.87598</v>
      </c>
      <c r="P289" s="74">
        <f t="shared" si="36"/>
        <v>3.6575</v>
      </c>
    </row>
    <row r="290" spans="1:16" ht="11.25" customHeight="1">
      <c r="A290" s="51" t="s">
        <v>436</v>
      </c>
      <c r="B290" s="51" t="s">
        <v>419</v>
      </c>
      <c r="C290" s="51" t="s">
        <v>70</v>
      </c>
      <c r="D290" s="52">
        <v>7510</v>
      </c>
      <c r="E290" s="52">
        <v>38849.16</v>
      </c>
      <c r="F290" s="52">
        <v>34707.48</v>
      </c>
      <c r="G290" s="52">
        <v>19445</v>
      </c>
      <c r="H290" s="52">
        <v>91928.87</v>
      </c>
      <c r="I290" s="52">
        <v>83438.35</v>
      </c>
      <c r="J290" s="74">
        <f aca="true" t="shared" si="42" ref="J290:L292">(G290-D290)*100/D290</f>
        <v>158.9214380825566</v>
      </c>
      <c r="K290" s="74">
        <f t="shared" si="42"/>
        <v>136.63026433518766</v>
      </c>
      <c r="L290" s="74">
        <f t="shared" si="42"/>
        <v>140.40451798862952</v>
      </c>
      <c r="M290" s="74">
        <f t="shared" si="33"/>
        <v>5.172990679094541</v>
      </c>
      <c r="N290" s="74">
        <f t="shared" si="35"/>
        <v>4.727635381846233</v>
      </c>
      <c r="O290" s="74">
        <f t="shared" si="34"/>
        <v>4.6215019973368845</v>
      </c>
      <c r="P290" s="74">
        <f t="shared" si="36"/>
        <v>4.290992543070199</v>
      </c>
    </row>
    <row r="291" spans="1:16" ht="11.25" customHeight="1">
      <c r="A291" s="51" t="s">
        <v>436</v>
      </c>
      <c r="B291" s="51" t="s">
        <v>419</v>
      </c>
      <c r="C291" s="51" t="s">
        <v>66</v>
      </c>
      <c r="D291" s="52">
        <v>48030</v>
      </c>
      <c r="E291" s="52">
        <v>236843.74</v>
      </c>
      <c r="F291" s="52">
        <v>212706.3</v>
      </c>
      <c r="G291" s="52">
        <v>66150</v>
      </c>
      <c r="H291" s="52">
        <v>309966.92</v>
      </c>
      <c r="I291" s="52">
        <v>266855.3</v>
      </c>
      <c r="J291" s="74">
        <f t="shared" si="42"/>
        <v>37.7264209868832</v>
      </c>
      <c r="K291" s="74">
        <f t="shared" si="42"/>
        <v>30.874018456219275</v>
      </c>
      <c r="L291" s="74">
        <f t="shared" si="42"/>
        <v>25.457167935317386</v>
      </c>
      <c r="M291" s="74">
        <f t="shared" si="33"/>
        <v>4.931162606704143</v>
      </c>
      <c r="N291" s="74">
        <f t="shared" si="35"/>
        <v>4.685818896447468</v>
      </c>
      <c r="O291" s="74">
        <f t="shared" si="34"/>
        <v>4.4286133666458465</v>
      </c>
      <c r="P291" s="74">
        <f t="shared" si="36"/>
        <v>4.0340937263794405</v>
      </c>
    </row>
    <row r="292" spans="1:16" ht="11.25" customHeight="1">
      <c r="A292" s="51" t="s">
        <v>436</v>
      </c>
      <c r="B292" s="51" t="s">
        <v>419</v>
      </c>
      <c r="C292" s="51" t="s">
        <v>352</v>
      </c>
      <c r="D292" s="52">
        <v>2700</v>
      </c>
      <c r="E292" s="52">
        <v>15493.77</v>
      </c>
      <c r="F292" s="52">
        <v>13701.38</v>
      </c>
      <c r="G292" s="52">
        <v>7500</v>
      </c>
      <c r="H292" s="52">
        <v>38648.89</v>
      </c>
      <c r="I292" s="52">
        <v>35052.33</v>
      </c>
      <c r="J292" s="74">
        <f t="shared" si="42"/>
        <v>177.77777777777777</v>
      </c>
      <c r="K292" s="74">
        <f t="shared" si="42"/>
        <v>149.44793939757722</v>
      </c>
      <c r="L292" s="74">
        <f t="shared" si="42"/>
        <v>155.8306535546055</v>
      </c>
      <c r="M292" s="74">
        <f t="shared" si="33"/>
        <v>5.738433333333333</v>
      </c>
      <c r="N292" s="74">
        <f t="shared" si="35"/>
        <v>5.153185333333333</v>
      </c>
      <c r="O292" s="74">
        <f t="shared" si="34"/>
        <v>5.074585185185185</v>
      </c>
      <c r="P292" s="74">
        <f t="shared" si="36"/>
        <v>4.673644</v>
      </c>
    </row>
    <row r="293" spans="1:16" ht="11.25" customHeight="1">
      <c r="A293" s="51" t="s">
        <v>436</v>
      </c>
      <c r="B293" s="51" t="s">
        <v>419</v>
      </c>
      <c r="C293" s="51" t="s">
        <v>108</v>
      </c>
      <c r="D293" s="52"/>
      <c r="E293" s="52"/>
      <c r="F293" s="52"/>
      <c r="G293" s="52">
        <v>75</v>
      </c>
      <c r="H293" s="52">
        <v>392.1</v>
      </c>
      <c r="I293" s="52">
        <v>327.11</v>
      </c>
      <c r="N293" s="74">
        <f t="shared" si="35"/>
        <v>5.228000000000001</v>
      </c>
      <c r="P293" s="74">
        <f t="shared" si="36"/>
        <v>4.361466666666667</v>
      </c>
    </row>
    <row r="294" spans="1:16" ht="11.25" customHeight="1">
      <c r="A294" s="51" t="s">
        <v>436</v>
      </c>
      <c r="B294" s="51" t="s">
        <v>419</v>
      </c>
      <c r="C294" s="51" t="s">
        <v>525</v>
      </c>
      <c r="D294" s="52">
        <v>12330</v>
      </c>
      <c r="E294" s="52">
        <v>71055.59</v>
      </c>
      <c r="F294" s="52">
        <v>63081.34</v>
      </c>
      <c r="G294" s="52">
        <v>13690</v>
      </c>
      <c r="H294" s="52">
        <v>68556.16</v>
      </c>
      <c r="I294" s="52">
        <v>60753.12</v>
      </c>
      <c r="J294" s="74">
        <f aca="true" t="shared" si="43" ref="J294:L295">(G294-D294)*100/D294</f>
        <v>11.03000811030008</v>
      </c>
      <c r="K294" s="74">
        <f t="shared" si="43"/>
        <v>-3.517569835110782</v>
      </c>
      <c r="L294" s="74">
        <f t="shared" si="43"/>
        <v>-3.690822040242002</v>
      </c>
      <c r="M294" s="74">
        <f t="shared" si="33"/>
        <v>5.762821573398216</v>
      </c>
      <c r="N294" s="74">
        <f t="shared" si="35"/>
        <v>5.007754565376187</v>
      </c>
      <c r="O294" s="74">
        <f t="shared" si="34"/>
        <v>5.116085969180859</v>
      </c>
      <c r="P294" s="74">
        <f t="shared" si="36"/>
        <v>4.437773557341125</v>
      </c>
    </row>
    <row r="295" spans="1:16" ht="11.25" customHeight="1">
      <c r="A295" s="51" t="s">
        <v>436</v>
      </c>
      <c r="B295" s="51" t="s">
        <v>419</v>
      </c>
      <c r="C295" s="51" t="s">
        <v>621</v>
      </c>
      <c r="D295" s="52">
        <v>27540</v>
      </c>
      <c r="E295" s="52">
        <v>143899.68</v>
      </c>
      <c r="F295" s="52">
        <v>129781.4</v>
      </c>
      <c r="G295" s="52">
        <v>18170</v>
      </c>
      <c r="H295" s="52">
        <v>76734.4</v>
      </c>
      <c r="I295" s="52">
        <v>69386.45</v>
      </c>
      <c r="J295" s="74">
        <f t="shared" si="43"/>
        <v>-34.023238925199706</v>
      </c>
      <c r="K295" s="74">
        <f t="shared" si="43"/>
        <v>-46.675072522746405</v>
      </c>
      <c r="L295" s="74">
        <f t="shared" si="43"/>
        <v>-46.535905761534394</v>
      </c>
      <c r="M295" s="74">
        <f t="shared" si="33"/>
        <v>5.2251154684095855</v>
      </c>
      <c r="N295" s="74">
        <f t="shared" si="35"/>
        <v>4.223137039075398</v>
      </c>
      <c r="O295" s="74">
        <f t="shared" si="34"/>
        <v>4.712469135802469</v>
      </c>
      <c r="P295" s="74">
        <f t="shared" si="36"/>
        <v>3.8187369290038524</v>
      </c>
    </row>
    <row r="296" spans="1:15" ht="11.25" customHeight="1">
      <c r="A296" s="51" t="s">
        <v>436</v>
      </c>
      <c r="B296" s="51" t="s">
        <v>419</v>
      </c>
      <c r="C296" s="51" t="s">
        <v>82</v>
      </c>
      <c r="D296" s="52">
        <v>5970</v>
      </c>
      <c r="E296" s="52">
        <v>41713.81</v>
      </c>
      <c r="F296" s="52">
        <v>36843.21</v>
      </c>
      <c r="G296" s="52"/>
      <c r="H296" s="52"/>
      <c r="I296" s="52"/>
      <c r="M296" s="74">
        <f t="shared" si="33"/>
        <v>6.987237855946399</v>
      </c>
      <c r="O296" s="74">
        <f t="shared" si="34"/>
        <v>6.171391959798995</v>
      </c>
    </row>
    <row r="297" spans="1:16" ht="11.25" customHeight="1">
      <c r="A297" s="51" t="s">
        <v>436</v>
      </c>
      <c r="B297" s="51" t="s">
        <v>419</v>
      </c>
      <c r="C297" s="51" t="s">
        <v>65</v>
      </c>
      <c r="D297" s="52">
        <v>43210</v>
      </c>
      <c r="E297" s="52">
        <v>182225.21</v>
      </c>
      <c r="F297" s="52">
        <v>161855.45</v>
      </c>
      <c r="G297" s="52">
        <v>228530</v>
      </c>
      <c r="H297" s="52">
        <v>898262.33</v>
      </c>
      <c r="I297" s="52">
        <v>820793.99</v>
      </c>
      <c r="J297" s="74">
        <f aca="true" t="shared" si="44" ref="J297:L298">(G297-D297)*100/D297</f>
        <v>428.88220319370515</v>
      </c>
      <c r="K297" s="74">
        <f t="shared" si="44"/>
        <v>392.94075720916993</v>
      </c>
      <c r="L297" s="74">
        <f t="shared" si="44"/>
        <v>407.1154477652745</v>
      </c>
      <c r="M297" s="74">
        <f t="shared" si="33"/>
        <v>4.217199953714418</v>
      </c>
      <c r="N297" s="74">
        <f t="shared" si="35"/>
        <v>3.930610116833676</v>
      </c>
      <c r="O297" s="74">
        <f t="shared" si="34"/>
        <v>3.7457868548947006</v>
      </c>
      <c r="P297" s="74">
        <f t="shared" si="36"/>
        <v>3.5916246882247407</v>
      </c>
    </row>
    <row r="298" spans="1:16" ht="11.25" customHeight="1">
      <c r="A298" s="51" t="s">
        <v>437</v>
      </c>
      <c r="B298" s="51" t="s">
        <v>280</v>
      </c>
      <c r="C298" s="51" t="s">
        <v>47</v>
      </c>
      <c r="D298" s="52">
        <v>20</v>
      </c>
      <c r="E298" s="52">
        <v>132.79</v>
      </c>
      <c r="F298" s="52">
        <v>117.33</v>
      </c>
      <c r="G298" s="52">
        <v>24600</v>
      </c>
      <c r="H298" s="52">
        <v>29101.18</v>
      </c>
      <c r="I298" s="52">
        <v>26388</v>
      </c>
      <c r="J298" s="74">
        <f t="shared" si="44"/>
        <v>122900</v>
      </c>
      <c r="K298" s="74">
        <f t="shared" si="44"/>
        <v>21815.189396791928</v>
      </c>
      <c r="L298" s="74">
        <f t="shared" si="44"/>
        <v>22390.41165942214</v>
      </c>
      <c r="M298" s="74">
        <f t="shared" si="33"/>
        <v>6.6395</v>
      </c>
      <c r="N298" s="74">
        <f t="shared" si="35"/>
        <v>1.1829747967479676</v>
      </c>
      <c r="O298" s="74">
        <f t="shared" si="34"/>
        <v>5.8665</v>
      </c>
      <c r="P298" s="74">
        <f t="shared" si="36"/>
        <v>1.0726829268292684</v>
      </c>
    </row>
    <row r="299" spans="1:16" ht="11.25" customHeight="1">
      <c r="A299" s="51" t="s">
        <v>437</v>
      </c>
      <c r="B299" s="51" t="s">
        <v>280</v>
      </c>
      <c r="C299" s="51" t="s">
        <v>63</v>
      </c>
      <c r="D299" s="52"/>
      <c r="E299" s="52"/>
      <c r="F299" s="52"/>
      <c r="G299" s="52">
        <v>9600</v>
      </c>
      <c r="H299" s="52">
        <v>14906.33</v>
      </c>
      <c r="I299" s="52">
        <v>13212</v>
      </c>
      <c r="N299" s="74">
        <f t="shared" si="35"/>
        <v>1.5527427083333334</v>
      </c>
      <c r="P299" s="74">
        <f t="shared" si="36"/>
        <v>1.37625</v>
      </c>
    </row>
    <row r="300" spans="1:16" ht="11.25" customHeight="1">
      <c r="A300" s="51" t="s">
        <v>437</v>
      </c>
      <c r="B300" s="51" t="s">
        <v>280</v>
      </c>
      <c r="C300" s="51" t="s">
        <v>100</v>
      </c>
      <c r="D300" s="52"/>
      <c r="E300" s="52"/>
      <c r="F300" s="52"/>
      <c r="G300" s="52">
        <v>17200</v>
      </c>
      <c r="H300" s="52">
        <v>28063.93</v>
      </c>
      <c r="I300" s="52">
        <v>24500</v>
      </c>
      <c r="N300" s="74">
        <f t="shared" si="35"/>
        <v>1.6316238372093024</v>
      </c>
      <c r="P300" s="74">
        <f t="shared" si="36"/>
        <v>1.4244186046511629</v>
      </c>
    </row>
    <row r="301" spans="1:15" ht="11.25" customHeight="1">
      <c r="A301" s="51" t="s">
        <v>437</v>
      </c>
      <c r="B301" s="51" t="s">
        <v>280</v>
      </c>
      <c r="C301" s="51" t="s">
        <v>55</v>
      </c>
      <c r="D301" s="52">
        <v>6048</v>
      </c>
      <c r="E301" s="52">
        <v>75420.78</v>
      </c>
      <c r="F301" s="52">
        <v>67062.4</v>
      </c>
      <c r="G301" s="52"/>
      <c r="H301" s="52"/>
      <c r="I301" s="52"/>
      <c r="M301" s="74">
        <f t="shared" si="33"/>
        <v>12.470367063492063</v>
      </c>
      <c r="O301" s="74">
        <f t="shared" si="34"/>
        <v>11.088359788359787</v>
      </c>
    </row>
    <row r="302" spans="1:16" ht="11.25" customHeight="1">
      <c r="A302" s="51" t="s">
        <v>437</v>
      </c>
      <c r="B302" s="51" t="s">
        <v>280</v>
      </c>
      <c r="C302" s="51" t="s">
        <v>607</v>
      </c>
      <c r="D302" s="52"/>
      <c r="E302" s="52"/>
      <c r="F302" s="52"/>
      <c r="G302" s="52">
        <v>1500</v>
      </c>
      <c r="H302" s="52">
        <v>1964.57</v>
      </c>
      <c r="I302" s="52">
        <v>1800</v>
      </c>
      <c r="N302" s="74">
        <f t="shared" si="35"/>
        <v>1.3097133333333333</v>
      </c>
      <c r="P302" s="74">
        <f t="shared" si="36"/>
        <v>1.2</v>
      </c>
    </row>
    <row r="303" spans="1:16" ht="11.25" customHeight="1">
      <c r="A303" s="51" t="s">
        <v>437</v>
      </c>
      <c r="B303" s="51" t="s">
        <v>280</v>
      </c>
      <c r="C303" s="51" t="s">
        <v>41</v>
      </c>
      <c r="D303" s="52"/>
      <c r="E303" s="52"/>
      <c r="F303" s="52"/>
      <c r="G303" s="52">
        <v>21580</v>
      </c>
      <c r="H303" s="52">
        <v>50156.53</v>
      </c>
      <c r="I303" s="52">
        <v>43799.38</v>
      </c>
      <c r="N303" s="74">
        <f t="shared" si="35"/>
        <v>2.324213623725672</v>
      </c>
      <c r="P303" s="74">
        <f t="shared" si="36"/>
        <v>2.029628359592215</v>
      </c>
    </row>
    <row r="304" spans="1:16" ht="11.25" customHeight="1">
      <c r="A304" s="51" t="s">
        <v>437</v>
      </c>
      <c r="B304" s="51" t="s">
        <v>280</v>
      </c>
      <c r="C304" s="51" t="s">
        <v>42</v>
      </c>
      <c r="D304" s="52">
        <v>6920</v>
      </c>
      <c r="E304" s="52">
        <v>14533.04</v>
      </c>
      <c r="F304" s="52">
        <v>13168.52</v>
      </c>
      <c r="G304" s="52">
        <v>67576</v>
      </c>
      <c r="H304" s="52">
        <v>104233.46</v>
      </c>
      <c r="I304" s="52">
        <v>92868.68</v>
      </c>
      <c r="J304" s="74">
        <f>(G304-D304)*100/D304</f>
        <v>876.5317919075145</v>
      </c>
      <c r="K304" s="74">
        <f>(H304-E304)*100/E304</f>
        <v>617.2171823651488</v>
      </c>
      <c r="L304" s="74">
        <f>(I304-F304)*100/F304</f>
        <v>605.2324786688253</v>
      </c>
      <c r="M304" s="74">
        <f t="shared" si="33"/>
        <v>2.1001502890173414</v>
      </c>
      <c r="N304" s="74">
        <f t="shared" si="35"/>
        <v>1.5424627086539602</v>
      </c>
      <c r="O304" s="74">
        <f t="shared" si="34"/>
        <v>1.9029653179190753</v>
      </c>
      <c r="P304" s="74">
        <f t="shared" si="36"/>
        <v>1.3742849532378358</v>
      </c>
    </row>
    <row r="305" spans="1:16" ht="11.25" customHeight="1">
      <c r="A305" s="51" t="s">
        <v>437</v>
      </c>
      <c r="B305" s="51" t="s">
        <v>280</v>
      </c>
      <c r="C305" s="51" t="s">
        <v>151</v>
      </c>
      <c r="D305" s="52"/>
      <c r="E305" s="52"/>
      <c r="F305" s="52"/>
      <c r="G305" s="52">
        <v>3510</v>
      </c>
      <c r="H305" s="52">
        <v>2248.69</v>
      </c>
      <c r="I305" s="52">
        <v>2034.92</v>
      </c>
      <c r="N305" s="74">
        <f t="shared" si="35"/>
        <v>0.6406524216524216</v>
      </c>
      <c r="P305" s="74">
        <f t="shared" si="36"/>
        <v>0.5797492877492878</v>
      </c>
    </row>
    <row r="306" spans="1:16" ht="11.25" customHeight="1">
      <c r="A306" s="51" t="s">
        <v>437</v>
      </c>
      <c r="B306" s="51" t="s">
        <v>280</v>
      </c>
      <c r="C306" s="51" t="s">
        <v>692</v>
      </c>
      <c r="D306" s="52"/>
      <c r="E306" s="52"/>
      <c r="F306" s="52"/>
      <c r="G306" s="52">
        <v>12404</v>
      </c>
      <c r="H306" s="52">
        <v>17889</v>
      </c>
      <c r="I306" s="52">
        <v>15493.72</v>
      </c>
      <c r="N306" s="74">
        <f t="shared" si="35"/>
        <v>1.4421960657852306</v>
      </c>
      <c r="P306" s="74">
        <f t="shared" si="36"/>
        <v>1.249090615930345</v>
      </c>
    </row>
    <row r="307" spans="1:16" ht="11.25" customHeight="1">
      <c r="A307" s="51" t="s">
        <v>437</v>
      </c>
      <c r="B307" s="51" t="s">
        <v>280</v>
      </c>
      <c r="C307" s="51" t="s">
        <v>70</v>
      </c>
      <c r="D307" s="52"/>
      <c r="E307" s="52"/>
      <c r="F307" s="52"/>
      <c r="G307" s="52">
        <v>1000</v>
      </c>
      <c r="H307" s="52">
        <v>9644.71</v>
      </c>
      <c r="I307" s="52">
        <v>8177.58</v>
      </c>
      <c r="N307" s="74">
        <f t="shared" si="35"/>
        <v>9.64471</v>
      </c>
      <c r="P307" s="74">
        <f t="shared" si="36"/>
        <v>8.17758</v>
      </c>
    </row>
    <row r="308" spans="1:16" ht="11.25" customHeight="1">
      <c r="A308" s="51" t="s">
        <v>437</v>
      </c>
      <c r="B308" s="51" t="s">
        <v>280</v>
      </c>
      <c r="C308" s="51" t="s">
        <v>621</v>
      </c>
      <c r="D308" s="52"/>
      <c r="E308" s="52"/>
      <c r="F308" s="52"/>
      <c r="G308" s="52">
        <v>10</v>
      </c>
      <c r="H308" s="52">
        <v>77.41</v>
      </c>
      <c r="I308" s="52">
        <v>65.63</v>
      </c>
      <c r="N308" s="74">
        <f t="shared" si="35"/>
        <v>7.741</v>
      </c>
      <c r="P308" s="74">
        <f t="shared" si="36"/>
        <v>6.563</v>
      </c>
    </row>
    <row r="309" spans="1:16" ht="11.25" customHeight="1">
      <c r="A309" s="51" t="s">
        <v>438</v>
      </c>
      <c r="B309" s="51" t="s">
        <v>626</v>
      </c>
      <c r="C309" s="51" t="s">
        <v>47</v>
      </c>
      <c r="D309" s="52">
        <v>30</v>
      </c>
      <c r="E309" s="52">
        <v>20.75</v>
      </c>
      <c r="F309" s="52">
        <v>18.44</v>
      </c>
      <c r="G309" s="52">
        <v>240</v>
      </c>
      <c r="H309" s="52">
        <v>1154.61</v>
      </c>
      <c r="I309" s="52">
        <v>971.92</v>
      </c>
      <c r="J309" s="74">
        <f>(G309-D309)*100/D309</f>
        <v>700</v>
      </c>
      <c r="K309" s="74">
        <f>(H309-E309)*100/E309</f>
        <v>5464.385542168674</v>
      </c>
      <c r="L309" s="74">
        <f>(I309-F309)*100/F309</f>
        <v>5170.715835140997</v>
      </c>
      <c r="M309" s="74">
        <f t="shared" si="33"/>
        <v>0.6916666666666667</v>
      </c>
      <c r="N309" s="74">
        <f t="shared" si="35"/>
        <v>4.810874999999999</v>
      </c>
      <c r="O309" s="74">
        <f t="shared" si="34"/>
        <v>0.6146666666666667</v>
      </c>
      <c r="P309" s="74">
        <f t="shared" si="36"/>
        <v>4.049666666666666</v>
      </c>
    </row>
    <row r="310" spans="1:16" ht="11.25" customHeight="1">
      <c r="A310" s="51" t="s">
        <v>438</v>
      </c>
      <c r="B310" s="51" t="s">
        <v>626</v>
      </c>
      <c r="C310" s="51" t="s">
        <v>134</v>
      </c>
      <c r="D310" s="52"/>
      <c r="E310" s="52"/>
      <c r="F310" s="52"/>
      <c r="G310" s="52">
        <v>300</v>
      </c>
      <c r="H310" s="52">
        <v>1984.4</v>
      </c>
      <c r="I310" s="52">
        <v>1880.65</v>
      </c>
      <c r="N310" s="74">
        <f t="shared" si="35"/>
        <v>6.614666666666667</v>
      </c>
      <c r="P310" s="74">
        <f t="shared" si="36"/>
        <v>6.268833333333333</v>
      </c>
    </row>
    <row r="311" spans="1:16" ht="11.25" customHeight="1">
      <c r="A311" s="51" t="s">
        <v>438</v>
      </c>
      <c r="B311" s="51" t="s">
        <v>626</v>
      </c>
      <c r="C311" s="51" t="s">
        <v>62</v>
      </c>
      <c r="D311" s="52"/>
      <c r="E311" s="52"/>
      <c r="F311" s="52"/>
      <c r="G311" s="52">
        <v>5655.38</v>
      </c>
      <c r="H311" s="52">
        <v>31180.28</v>
      </c>
      <c r="I311" s="52">
        <v>27856.96</v>
      </c>
      <c r="N311" s="74">
        <f t="shared" si="35"/>
        <v>5.513383716036764</v>
      </c>
      <c r="P311" s="74">
        <f t="shared" si="36"/>
        <v>4.925745042773429</v>
      </c>
    </row>
    <row r="312" spans="1:16" ht="11.25" customHeight="1">
      <c r="A312" s="51" t="s">
        <v>438</v>
      </c>
      <c r="B312" s="51" t="s">
        <v>626</v>
      </c>
      <c r="C312" s="51" t="s">
        <v>53</v>
      </c>
      <c r="D312" s="52"/>
      <c r="E312" s="52"/>
      <c r="F312" s="52"/>
      <c r="G312" s="52">
        <v>3036</v>
      </c>
      <c r="H312" s="52">
        <v>22138.48</v>
      </c>
      <c r="I312" s="52">
        <v>18608</v>
      </c>
      <c r="N312" s="74">
        <f t="shared" si="35"/>
        <v>7.291989459815547</v>
      </c>
      <c r="P312" s="74">
        <f t="shared" si="36"/>
        <v>6.129117259552042</v>
      </c>
    </row>
    <row r="313" spans="1:16" ht="11.25" customHeight="1">
      <c r="A313" s="51" t="s">
        <v>438</v>
      </c>
      <c r="B313" s="51" t="s">
        <v>626</v>
      </c>
      <c r="C313" s="51" t="s">
        <v>51</v>
      </c>
      <c r="D313" s="52"/>
      <c r="E313" s="52"/>
      <c r="F313" s="52"/>
      <c r="G313" s="52">
        <v>2670</v>
      </c>
      <c r="H313" s="52">
        <v>12264.13</v>
      </c>
      <c r="I313" s="52">
        <v>10418.11</v>
      </c>
      <c r="N313" s="74">
        <f t="shared" si="35"/>
        <v>4.593307116104868</v>
      </c>
      <c r="P313" s="74">
        <f t="shared" si="36"/>
        <v>3.901913857677903</v>
      </c>
    </row>
    <row r="314" spans="1:16" ht="11.25" customHeight="1">
      <c r="A314" s="51" t="s">
        <v>438</v>
      </c>
      <c r="B314" s="51" t="s">
        <v>626</v>
      </c>
      <c r="C314" s="51" t="s">
        <v>55</v>
      </c>
      <c r="D314" s="52"/>
      <c r="E314" s="52"/>
      <c r="F314" s="52"/>
      <c r="G314" s="52">
        <v>20</v>
      </c>
      <c r="H314" s="52">
        <v>14.22</v>
      </c>
      <c r="I314" s="52">
        <v>12.88</v>
      </c>
      <c r="N314" s="74">
        <f t="shared" si="35"/>
        <v>0.7110000000000001</v>
      </c>
      <c r="P314" s="74">
        <f t="shared" si="36"/>
        <v>0.644</v>
      </c>
    </row>
    <row r="315" spans="1:15" ht="11.25" customHeight="1">
      <c r="A315" s="51" t="s">
        <v>438</v>
      </c>
      <c r="B315" s="51" t="s">
        <v>626</v>
      </c>
      <c r="C315" s="51" t="s">
        <v>41</v>
      </c>
      <c r="D315" s="52">
        <v>30030</v>
      </c>
      <c r="E315" s="52">
        <v>193053.8</v>
      </c>
      <c r="F315" s="52">
        <v>171159.68</v>
      </c>
      <c r="G315" s="52"/>
      <c r="H315" s="52"/>
      <c r="I315" s="52"/>
      <c r="M315" s="74">
        <f t="shared" si="33"/>
        <v>6.428697968697969</v>
      </c>
      <c r="O315" s="74">
        <f t="shared" si="34"/>
        <v>5.699623043623044</v>
      </c>
    </row>
    <row r="316" spans="1:15" ht="11.25" customHeight="1">
      <c r="A316" s="51" t="s">
        <v>438</v>
      </c>
      <c r="B316" s="51" t="s">
        <v>626</v>
      </c>
      <c r="C316" s="51" t="s">
        <v>42</v>
      </c>
      <c r="D316" s="52">
        <v>500</v>
      </c>
      <c r="E316" s="52">
        <v>2670.47</v>
      </c>
      <c r="F316" s="52">
        <v>2450.18</v>
      </c>
      <c r="G316" s="52"/>
      <c r="H316" s="52"/>
      <c r="I316" s="52"/>
      <c r="M316" s="74">
        <f t="shared" si="33"/>
        <v>5.34094</v>
      </c>
      <c r="O316" s="74">
        <f t="shared" si="34"/>
        <v>4.90036</v>
      </c>
    </row>
    <row r="317" spans="1:15" ht="11.25" customHeight="1">
      <c r="A317" s="51" t="s">
        <v>438</v>
      </c>
      <c r="B317" s="51" t="s">
        <v>626</v>
      </c>
      <c r="C317" s="51" t="s">
        <v>98</v>
      </c>
      <c r="D317" s="52">
        <v>1680</v>
      </c>
      <c r="E317" s="52">
        <v>15176</v>
      </c>
      <c r="F317" s="52">
        <v>13753.57</v>
      </c>
      <c r="G317" s="52"/>
      <c r="H317" s="52"/>
      <c r="I317" s="52"/>
      <c r="M317" s="74">
        <f t="shared" si="33"/>
        <v>9.033333333333333</v>
      </c>
      <c r="O317" s="74">
        <f t="shared" si="34"/>
        <v>8.18664880952381</v>
      </c>
    </row>
    <row r="318" spans="1:15" ht="11.25" customHeight="1">
      <c r="A318" s="51" t="s">
        <v>438</v>
      </c>
      <c r="B318" s="51" t="s">
        <v>626</v>
      </c>
      <c r="C318" s="51" t="s">
        <v>61</v>
      </c>
      <c r="D318" s="52">
        <v>250</v>
      </c>
      <c r="E318" s="52">
        <v>2375.02</v>
      </c>
      <c r="F318" s="52">
        <v>2125</v>
      </c>
      <c r="G318" s="52"/>
      <c r="H318" s="52"/>
      <c r="I318" s="52"/>
      <c r="M318" s="74">
        <f t="shared" si="33"/>
        <v>9.50008</v>
      </c>
      <c r="O318" s="74">
        <f t="shared" si="34"/>
        <v>8.5</v>
      </c>
    </row>
    <row r="319" spans="1:15" ht="11.25" customHeight="1">
      <c r="A319" s="51" t="s">
        <v>438</v>
      </c>
      <c r="B319" s="51" t="s">
        <v>626</v>
      </c>
      <c r="C319" s="51" t="s">
        <v>94</v>
      </c>
      <c r="D319" s="52">
        <v>1600</v>
      </c>
      <c r="E319" s="52">
        <v>7037.6</v>
      </c>
      <c r="F319" s="52">
        <v>6188.2</v>
      </c>
      <c r="G319" s="52"/>
      <c r="H319" s="52"/>
      <c r="I319" s="52"/>
      <c r="M319" s="74">
        <f t="shared" si="33"/>
        <v>4.3985</v>
      </c>
      <c r="O319" s="74">
        <f t="shared" si="34"/>
        <v>3.867625</v>
      </c>
    </row>
    <row r="320" spans="1:16" ht="11.25" customHeight="1">
      <c r="A320" s="51" t="s">
        <v>438</v>
      </c>
      <c r="B320" s="51" t="s">
        <v>626</v>
      </c>
      <c r="C320" s="51" t="s">
        <v>70</v>
      </c>
      <c r="D320" s="52">
        <v>1766</v>
      </c>
      <c r="E320" s="52">
        <v>10162.12</v>
      </c>
      <c r="F320" s="52">
        <v>9075.1</v>
      </c>
      <c r="G320" s="52">
        <v>3652</v>
      </c>
      <c r="H320" s="52">
        <v>20021.74</v>
      </c>
      <c r="I320" s="52">
        <v>17354.84</v>
      </c>
      <c r="J320" s="74">
        <f>(G320-D320)*100/D320</f>
        <v>106.79501698754247</v>
      </c>
      <c r="K320" s="74">
        <f>(H320-E320)*100/E320</f>
        <v>97.02325892628704</v>
      </c>
      <c r="L320" s="74">
        <f>(I320-F320)*100/F320</f>
        <v>91.23579905455587</v>
      </c>
      <c r="M320" s="74">
        <f t="shared" si="33"/>
        <v>5.75431483578709</v>
      </c>
      <c r="N320" s="74">
        <f t="shared" si="35"/>
        <v>5.482404162102958</v>
      </c>
      <c r="O320" s="74">
        <f t="shared" si="34"/>
        <v>5.138788221970555</v>
      </c>
      <c r="P320" s="74">
        <f t="shared" si="36"/>
        <v>4.752146768893757</v>
      </c>
    </row>
    <row r="321" spans="1:16" ht="11.25" customHeight="1">
      <c r="A321" s="51" t="s">
        <v>438</v>
      </c>
      <c r="B321" s="51" t="s">
        <v>626</v>
      </c>
      <c r="C321" s="51" t="s">
        <v>43</v>
      </c>
      <c r="D321" s="52"/>
      <c r="E321" s="52"/>
      <c r="F321" s="52"/>
      <c r="G321" s="52">
        <v>1080</v>
      </c>
      <c r="H321" s="52">
        <v>5299.72</v>
      </c>
      <c r="I321" s="52">
        <v>4671.01</v>
      </c>
      <c r="N321" s="74">
        <f t="shared" si="35"/>
        <v>4.907148148148148</v>
      </c>
      <c r="P321" s="74">
        <f t="shared" si="36"/>
        <v>4.325009259259259</v>
      </c>
    </row>
    <row r="322" spans="1:16" ht="11.25" customHeight="1">
      <c r="A322" s="51" t="s">
        <v>441</v>
      </c>
      <c r="B322" s="51" t="s">
        <v>307</v>
      </c>
      <c r="C322" s="51" t="s">
        <v>47</v>
      </c>
      <c r="D322" s="52">
        <v>15256</v>
      </c>
      <c r="E322" s="52">
        <v>181886.76</v>
      </c>
      <c r="F322" s="52">
        <v>162811.53</v>
      </c>
      <c r="G322" s="52">
        <v>14181</v>
      </c>
      <c r="H322" s="52">
        <v>153560.1</v>
      </c>
      <c r="I322" s="52">
        <v>138301.45</v>
      </c>
      <c r="J322" s="74">
        <f>(G322-D322)*100/D322</f>
        <v>-7.046407970634505</v>
      </c>
      <c r="K322" s="74">
        <f>(H322-E322)*100/E322</f>
        <v>-15.57378887831088</v>
      </c>
      <c r="L322" s="74">
        <f>(I322-F322)*100/F322</f>
        <v>-15.054265505643235</v>
      </c>
      <c r="M322" s="74">
        <f t="shared" si="33"/>
        <v>11.922309910854747</v>
      </c>
      <c r="N322" s="74">
        <f t="shared" si="35"/>
        <v>10.82858049502856</v>
      </c>
      <c r="O322" s="74">
        <f t="shared" si="34"/>
        <v>10.671967094913477</v>
      </c>
      <c r="P322" s="74">
        <f t="shared" si="36"/>
        <v>9.752587969818773</v>
      </c>
    </row>
    <row r="323" spans="1:16" ht="11.25" customHeight="1">
      <c r="A323" s="51" t="s">
        <v>441</v>
      </c>
      <c r="B323" s="51" t="s">
        <v>307</v>
      </c>
      <c r="C323" s="51" t="s">
        <v>93</v>
      </c>
      <c r="D323" s="52"/>
      <c r="E323" s="52"/>
      <c r="F323" s="52"/>
      <c r="G323" s="52">
        <v>840</v>
      </c>
      <c r="H323" s="52">
        <v>8095.89</v>
      </c>
      <c r="I323" s="52">
        <v>7643.19</v>
      </c>
      <c r="N323" s="74">
        <f t="shared" si="35"/>
        <v>9.637964285714286</v>
      </c>
      <c r="P323" s="74">
        <f t="shared" si="36"/>
        <v>9.099035714285714</v>
      </c>
    </row>
    <row r="324" spans="1:16" ht="11.25" customHeight="1">
      <c r="A324" s="51" t="s">
        <v>441</v>
      </c>
      <c r="B324" s="51" t="s">
        <v>307</v>
      </c>
      <c r="C324" s="51" t="s">
        <v>63</v>
      </c>
      <c r="D324" s="52"/>
      <c r="E324" s="52"/>
      <c r="F324" s="52"/>
      <c r="G324" s="52">
        <v>8</v>
      </c>
      <c r="H324" s="52">
        <v>3.09</v>
      </c>
      <c r="I324" s="52">
        <v>2.9</v>
      </c>
      <c r="N324" s="74">
        <f t="shared" si="35"/>
        <v>0.38625</v>
      </c>
      <c r="P324" s="74">
        <f t="shared" si="36"/>
        <v>0.3625</v>
      </c>
    </row>
    <row r="325" spans="1:16" ht="11.25" customHeight="1">
      <c r="A325" s="51" t="s">
        <v>441</v>
      </c>
      <c r="B325" s="51" t="s">
        <v>307</v>
      </c>
      <c r="C325" s="51" t="s">
        <v>134</v>
      </c>
      <c r="D325" s="52">
        <v>720</v>
      </c>
      <c r="E325" s="52">
        <v>10277.86</v>
      </c>
      <c r="F325" s="52">
        <v>9467.87</v>
      </c>
      <c r="G325" s="52">
        <v>32.5</v>
      </c>
      <c r="H325" s="52">
        <v>455</v>
      </c>
      <c r="I325" s="52">
        <v>401.87</v>
      </c>
      <c r="J325" s="74">
        <f>(G325-D325)*100/D325</f>
        <v>-95.48611111111111</v>
      </c>
      <c r="K325" s="74">
        <f>(H325-E325)*100/E325</f>
        <v>-95.57300838890586</v>
      </c>
      <c r="L325" s="74">
        <f>(I325-F325)*100/F325</f>
        <v>-95.75543390435229</v>
      </c>
      <c r="M325" s="74">
        <f t="shared" si="33"/>
        <v>14.274805555555556</v>
      </c>
      <c r="N325" s="74">
        <f t="shared" si="35"/>
        <v>14</v>
      </c>
      <c r="O325" s="74">
        <f t="shared" si="34"/>
        <v>13.149819444444445</v>
      </c>
      <c r="P325" s="74">
        <f t="shared" si="36"/>
        <v>12.36523076923077</v>
      </c>
    </row>
    <row r="326" spans="1:16" ht="11.25" customHeight="1">
      <c r="A326" s="51" t="s">
        <v>441</v>
      </c>
      <c r="B326" s="51" t="s">
        <v>307</v>
      </c>
      <c r="C326" s="51" t="s">
        <v>62</v>
      </c>
      <c r="D326" s="52">
        <v>67743.44</v>
      </c>
      <c r="E326" s="52">
        <v>924943.24</v>
      </c>
      <c r="F326" s="52">
        <v>828591.35</v>
      </c>
      <c r="G326" s="52">
        <v>95427.9</v>
      </c>
      <c r="H326" s="52">
        <v>1259642.51</v>
      </c>
      <c r="I326" s="52">
        <v>1133458</v>
      </c>
      <c r="J326" s="74">
        <f aca="true" t="shared" si="45" ref="J326:J389">(G326-D326)*100/D326</f>
        <v>40.86662856211611</v>
      </c>
      <c r="K326" s="74">
        <f aca="true" t="shared" si="46" ref="K326:K389">(H326-E326)*100/E326</f>
        <v>36.18592531148182</v>
      </c>
      <c r="L326" s="74">
        <f aca="true" t="shared" si="47" ref="L326:L389">(I326-F326)*100/F326</f>
        <v>36.79336623535836</v>
      </c>
      <c r="M326" s="74">
        <f aca="true" t="shared" si="48" ref="M326:M389">E326/D326</f>
        <v>13.653620778631849</v>
      </c>
      <c r="N326" s="74">
        <f aca="true" t="shared" si="49" ref="N326:N389">H326/G326</f>
        <v>13.19993953550272</v>
      </c>
      <c r="O326" s="74">
        <f aca="true" t="shared" si="50" ref="O326:O389">F326/D326</f>
        <v>12.231314943557633</v>
      </c>
      <c r="P326" s="74">
        <f aca="true" t="shared" si="51" ref="P326:P389">I326/G326</f>
        <v>11.877637462419273</v>
      </c>
    </row>
    <row r="327" spans="1:16" ht="11.25" customHeight="1">
      <c r="A327" s="51" t="s">
        <v>441</v>
      </c>
      <c r="B327" s="51" t="s">
        <v>307</v>
      </c>
      <c r="C327" s="51" t="s">
        <v>53</v>
      </c>
      <c r="D327" s="52">
        <v>267414</v>
      </c>
      <c r="E327" s="52">
        <v>3464413.76</v>
      </c>
      <c r="F327" s="52">
        <v>3100350.31</v>
      </c>
      <c r="G327" s="52">
        <v>266490</v>
      </c>
      <c r="H327" s="52">
        <v>3173061.26</v>
      </c>
      <c r="I327" s="52">
        <v>2869533.88</v>
      </c>
      <c r="J327" s="74">
        <f t="shared" si="45"/>
        <v>-0.3455316475577195</v>
      </c>
      <c r="K327" s="74">
        <f t="shared" si="46"/>
        <v>-8.40986441527123</v>
      </c>
      <c r="L327" s="74">
        <f t="shared" si="47"/>
        <v>-7.444849998257137</v>
      </c>
      <c r="M327" s="74">
        <f t="shared" si="48"/>
        <v>12.955244527212486</v>
      </c>
      <c r="N327" s="74">
        <f t="shared" si="49"/>
        <v>11.906868025066606</v>
      </c>
      <c r="O327" s="74">
        <f t="shared" si="50"/>
        <v>11.593821976411109</v>
      </c>
      <c r="P327" s="74">
        <f t="shared" si="51"/>
        <v>10.76788577432549</v>
      </c>
    </row>
    <row r="328" spans="1:16" ht="11.25" customHeight="1">
      <c r="A328" s="51" t="s">
        <v>441</v>
      </c>
      <c r="B328" s="51" t="s">
        <v>307</v>
      </c>
      <c r="C328" s="51" t="s">
        <v>81</v>
      </c>
      <c r="D328" s="52">
        <v>212</v>
      </c>
      <c r="E328" s="52">
        <v>2810.18</v>
      </c>
      <c r="F328" s="52">
        <v>2513.24</v>
      </c>
      <c r="G328" s="52">
        <v>664</v>
      </c>
      <c r="H328" s="52">
        <v>7577.69</v>
      </c>
      <c r="I328" s="52">
        <v>6852.13</v>
      </c>
      <c r="J328" s="74">
        <f t="shared" si="45"/>
        <v>213.20754716981133</v>
      </c>
      <c r="K328" s="74">
        <f t="shared" si="46"/>
        <v>169.6514102299497</v>
      </c>
      <c r="L328" s="74">
        <f t="shared" si="47"/>
        <v>172.6412917190559</v>
      </c>
      <c r="M328" s="74">
        <f t="shared" si="48"/>
        <v>13.255566037735848</v>
      </c>
      <c r="N328" s="74">
        <f t="shared" si="49"/>
        <v>11.412183734939758</v>
      </c>
      <c r="O328" s="74">
        <f t="shared" si="50"/>
        <v>11.854905660377357</v>
      </c>
      <c r="P328" s="74">
        <f t="shared" si="51"/>
        <v>10.319472891566265</v>
      </c>
    </row>
    <row r="329" spans="1:16" ht="11.25" customHeight="1">
      <c r="A329" s="51" t="s">
        <v>441</v>
      </c>
      <c r="B329" s="51" t="s">
        <v>307</v>
      </c>
      <c r="C329" s="51" t="s">
        <v>51</v>
      </c>
      <c r="D329" s="52"/>
      <c r="E329" s="52"/>
      <c r="F329" s="52"/>
      <c r="G329" s="52">
        <v>30</v>
      </c>
      <c r="H329" s="52">
        <v>59.14</v>
      </c>
      <c r="I329" s="52">
        <v>49.68</v>
      </c>
      <c r="N329" s="74">
        <f t="shared" si="49"/>
        <v>1.9713333333333334</v>
      </c>
      <c r="P329" s="74">
        <f t="shared" si="51"/>
        <v>1.656</v>
      </c>
    </row>
    <row r="330" spans="1:16" ht="11.25" customHeight="1">
      <c r="A330" s="51" t="s">
        <v>441</v>
      </c>
      <c r="B330" s="51" t="s">
        <v>307</v>
      </c>
      <c r="C330" s="51" t="s">
        <v>55</v>
      </c>
      <c r="D330" s="52">
        <v>30316</v>
      </c>
      <c r="E330" s="52">
        <v>384033.59</v>
      </c>
      <c r="F330" s="52">
        <v>343465.11</v>
      </c>
      <c r="G330" s="52">
        <v>40117.42</v>
      </c>
      <c r="H330" s="52">
        <v>492277.36</v>
      </c>
      <c r="I330" s="52">
        <v>439579.15</v>
      </c>
      <c r="J330" s="74">
        <f t="shared" si="45"/>
        <v>32.330848396886125</v>
      </c>
      <c r="K330" s="74">
        <f t="shared" si="46"/>
        <v>28.186016228424172</v>
      </c>
      <c r="L330" s="74">
        <f t="shared" si="47"/>
        <v>27.983640026784684</v>
      </c>
      <c r="M330" s="74">
        <f t="shared" si="48"/>
        <v>12.66768670009236</v>
      </c>
      <c r="N330" s="74">
        <f t="shared" si="49"/>
        <v>12.270912735664457</v>
      </c>
      <c r="O330" s="74">
        <f t="shared" si="50"/>
        <v>11.329499604169415</v>
      </c>
      <c r="P330" s="74">
        <f t="shared" si="51"/>
        <v>10.957313556056198</v>
      </c>
    </row>
    <row r="331" spans="1:16" ht="11.25" customHeight="1">
      <c r="A331" s="51" t="s">
        <v>441</v>
      </c>
      <c r="B331" s="51" t="s">
        <v>307</v>
      </c>
      <c r="C331" s="51" t="s">
        <v>41</v>
      </c>
      <c r="D331" s="52">
        <v>3654183</v>
      </c>
      <c r="E331" s="52">
        <v>43426716.86</v>
      </c>
      <c r="F331" s="52">
        <v>38929386.39</v>
      </c>
      <c r="G331" s="52">
        <v>3086240.9</v>
      </c>
      <c r="H331" s="52">
        <v>33496329.9</v>
      </c>
      <c r="I331" s="52">
        <v>30151319.58</v>
      </c>
      <c r="J331" s="74">
        <f t="shared" si="45"/>
        <v>-15.542245694865311</v>
      </c>
      <c r="K331" s="74">
        <f t="shared" si="46"/>
        <v>-22.866999114885427</v>
      </c>
      <c r="L331" s="74">
        <f t="shared" si="47"/>
        <v>-22.548690395630977</v>
      </c>
      <c r="M331" s="74">
        <f t="shared" si="48"/>
        <v>11.884111129628701</v>
      </c>
      <c r="N331" s="74">
        <f t="shared" si="49"/>
        <v>10.853439827072474</v>
      </c>
      <c r="O331" s="74">
        <f t="shared" si="50"/>
        <v>10.653376251271489</v>
      </c>
      <c r="P331" s="74">
        <f t="shared" si="51"/>
        <v>9.769593676242188</v>
      </c>
    </row>
    <row r="332" spans="1:16" ht="11.25" customHeight="1">
      <c r="A332" s="51" t="s">
        <v>441</v>
      </c>
      <c r="B332" s="51" t="s">
        <v>307</v>
      </c>
      <c r="C332" s="51" t="s">
        <v>44</v>
      </c>
      <c r="D332" s="52">
        <v>3700</v>
      </c>
      <c r="E332" s="52">
        <v>48993.85</v>
      </c>
      <c r="F332" s="52">
        <v>44158.35</v>
      </c>
      <c r="G332" s="52">
        <v>882</v>
      </c>
      <c r="H332" s="52">
        <v>9395.43</v>
      </c>
      <c r="I332" s="52">
        <v>8131.68</v>
      </c>
      <c r="J332" s="74">
        <f t="shared" si="45"/>
        <v>-76.16216216216216</v>
      </c>
      <c r="K332" s="74">
        <f t="shared" si="46"/>
        <v>-80.82324618293929</v>
      </c>
      <c r="L332" s="74">
        <f t="shared" si="47"/>
        <v>-81.58518151153746</v>
      </c>
      <c r="M332" s="74">
        <f t="shared" si="48"/>
        <v>13.241581081081081</v>
      </c>
      <c r="N332" s="74">
        <f t="shared" si="49"/>
        <v>10.652414965986395</v>
      </c>
      <c r="O332" s="74">
        <f t="shared" si="50"/>
        <v>11.93468918918919</v>
      </c>
      <c r="P332" s="74">
        <f t="shared" si="51"/>
        <v>9.219591836734693</v>
      </c>
    </row>
    <row r="333" spans="1:16" ht="11.25" customHeight="1">
      <c r="A333" s="51" t="s">
        <v>441</v>
      </c>
      <c r="B333" s="51" t="s">
        <v>307</v>
      </c>
      <c r="C333" s="51" t="s">
        <v>56</v>
      </c>
      <c r="D333" s="52">
        <v>4788</v>
      </c>
      <c r="E333" s="52">
        <v>60144.41</v>
      </c>
      <c r="F333" s="52">
        <v>53760.75</v>
      </c>
      <c r="G333" s="52">
        <v>15604</v>
      </c>
      <c r="H333" s="52">
        <v>197229.3</v>
      </c>
      <c r="I333" s="52">
        <v>177298.03</v>
      </c>
      <c r="J333" s="74">
        <f t="shared" si="45"/>
        <v>225.89807852965748</v>
      </c>
      <c r="K333" s="74">
        <f t="shared" si="46"/>
        <v>227.92623620383003</v>
      </c>
      <c r="L333" s="74">
        <f t="shared" si="47"/>
        <v>229.79084183163368</v>
      </c>
      <c r="M333" s="74">
        <f t="shared" si="48"/>
        <v>12.561489139515457</v>
      </c>
      <c r="N333" s="74">
        <f t="shared" si="49"/>
        <v>12.639662906946937</v>
      </c>
      <c r="O333" s="74">
        <f t="shared" si="50"/>
        <v>11.228226817042607</v>
      </c>
      <c r="P333" s="74">
        <f t="shared" si="51"/>
        <v>11.362344911561138</v>
      </c>
    </row>
    <row r="334" spans="1:15" ht="11.25" customHeight="1">
      <c r="A334" s="51" t="s">
        <v>441</v>
      </c>
      <c r="B334" s="51" t="s">
        <v>307</v>
      </c>
      <c r="C334" s="51" t="s">
        <v>60</v>
      </c>
      <c r="D334" s="52">
        <v>50</v>
      </c>
      <c r="E334" s="52">
        <v>627.19</v>
      </c>
      <c r="F334" s="52">
        <v>561.22</v>
      </c>
      <c r="G334" s="52"/>
      <c r="H334" s="52"/>
      <c r="I334" s="52"/>
      <c r="M334" s="74">
        <f t="shared" si="48"/>
        <v>12.543800000000001</v>
      </c>
      <c r="O334" s="74">
        <f t="shared" si="50"/>
        <v>11.224400000000001</v>
      </c>
    </row>
    <row r="335" spans="1:16" ht="11.25" customHeight="1">
      <c r="A335" s="51" t="s">
        <v>441</v>
      </c>
      <c r="B335" s="51" t="s">
        <v>307</v>
      </c>
      <c r="C335" s="51" t="s">
        <v>42</v>
      </c>
      <c r="D335" s="52">
        <v>200491.64</v>
      </c>
      <c r="E335" s="52">
        <v>2451188.91</v>
      </c>
      <c r="F335" s="52">
        <v>2188335.44</v>
      </c>
      <c r="G335" s="52">
        <v>165385</v>
      </c>
      <c r="H335" s="52">
        <v>1906458.96</v>
      </c>
      <c r="I335" s="52">
        <v>1711521.28</v>
      </c>
      <c r="J335" s="74">
        <f t="shared" si="45"/>
        <v>-17.51027623894942</v>
      </c>
      <c r="K335" s="74">
        <f t="shared" si="46"/>
        <v>-22.223091324283125</v>
      </c>
      <c r="L335" s="74">
        <f t="shared" si="47"/>
        <v>-21.788897226834656</v>
      </c>
      <c r="M335" s="74">
        <f t="shared" si="48"/>
        <v>12.22589086507547</v>
      </c>
      <c r="N335" s="74">
        <f t="shared" si="49"/>
        <v>11.527399461861716</v>
      </c>
      <c r="O335" s="74">
        <f t="shared" si="50"/>
        <v>10.914846324764463</v>
      </c>
      <c r="P335" s="74">
        <f t="shared" si="51"/>
        <v>10.348709254164525</v>
      </c>
    </row>
    <row r="336" spans="1:15" ht="11.25" customHeight="1">
      <c r="A336" s="51" t="s">
        <v>441</v>
      </c>
      <c r="B336" s="51" t="s">
        <v>307</v>
      </c>
      <c r="C336" s="51" t="s">
        <v>98</v>
      </c>
      <c r="D336" s="52">
        <v>1110</v>
      </c>
      <c r="E336" s="52">
        <v>20761.64</v>
      </c>
      <c r="F336" s="52">
        <v>18333.49</v>
      </c>
      <c r="G336" s="52"/>
      <c r="H336" s="52"/>
      <c r="I336" s="52"/>
      <c r="M336" s="74">
        <f t="shared" si="48"/>
        <v>18.70418018018018</v>
      </c>
      <c r="O336" s="74">
        <f t="shared" si="50"/>
        <v>16.51665765765766</v>
      </c>
    </row>
    <row r="337" spans="1:15" ht="11.25" customHeight="1">
      <c r="A337" s="51" t="s">
        <v>441</v>
      </c>
      <c r="B337" s="51" t="s">
        <v>307</v>
      </c>
      <c r="C337" s="51" t="s">
        <v>61</v>
      </c>
      <c r="D337" s="52">
        <v>11</v>
      </c>
      <c r="E337" s="52">
        <v>80.38</v>
      </c>
      <c r="F337" s="52">
        <v>71.38</v>
      </c>
      <c r="G337" s="52"/>
      <c r="H337" s="52"/>
      <c r="I337" s="52"/>
      <c r="M337" s="74">
        <f t="shared" si="48"/>
        <v>7.307272727272727</v>
      </c>
      <c r="O337" s="74">
        <f t="shared" si="50"/>
        <v>6.489090909090908</v>
      </c>
    </row>
    <row r="338" spans="1:16" ht="11.25" customHeight="1">
      <c r="A338" s="51" t="s">
        <v>441</v>
      </c>
      <c r="B338" s="51" t="s">
        <v>307</v>
      </c>
      <c r="C338" s="51" t="s">
        <v>49</v>
      </c>
      <c r="D338" s="52"/>
      <c r="E338" s="52"/>
      <c r="F338" s="52"/>
      <c r="G338" s="52">
        <v>20</v>
      </c>
      <c r="H338" s="52">
        <v>325.26</v>
      </c>
      <c r="I338" s="52">
        <v>276.86</v>
      </c>
      <c r="N338" s="74">
        <f t="shared" si="49"/>
        <v>16.262999999999998</v>
      </c>
      <c r="P338" s="74">
        <f t="shared" si="51"/>
        <v>13.843</v>
      </c>
    </row>
    <row r="339" spans="1:16" ht="11.25" customHeight="1">
      <c r="A339" s="51" t="s">
        <v>441</v>
      </c>
      <c r="B339" s="51" t="s">
        <v>307</v>
      </c>
      <c r="C339" s="51" t="s">
        <v>710</v>
      </c>
      <c r="D339" s="52"/>
      <c r="E339" s="52"/>
      <c r="F339" s="52"/>
      <c r="G339" s="52">
        <v>12</v>
      </c>
      <c r="H339" s="52">
        <v>168.5</v>
      </c>
      <c r="I339" s="52">
        <v>157.35</v>
      </c>
      <c r="N339" s="74">
        <f t="shared" si="49"/>
        <v>14.041666666666666</v>
      </c>
      <c r="P339" s="74">
        <f t="shared" si="51"/>
        <v>13.112499999999999</v>
      </c>
    </row>
    <row r="340" spans="1:16" ht="11.25" customHeight="1">
      <c r="A340" s="51" t="s">
        <v>441</v>
      </c>
      <c r="B340" s="51" t="s">
        <v>307</v>
      </c>
      <c r="C340" s="51" t="s">
        <v>70</v>
      </c>
      <c r="D340" s="52"/>
      <c r="E340" s="52"/>
      <c r="F340" s="52"/>
      <c r="G340" s="52">
        <v>406</v>
      </c>
      <c r="H340" s="52">
        <v>4748.16</v>
      </c>
      <c r="I340" s="52">
        <v>4360.03</v>
      </c>
      <c r="N340" s="74">
        <f t="shared" si="49"/>
        <v>11.694975369458128</v>
      </c>
      <c r="P340" s="74">
        <f t="shared" si="51"/>
        <v>10.73899014778325</v>
      </c>
    </row>
    <row r="341" spans="1:16" ht="11.25" customHeight="1">
      <c r="A341" s="51" t="s">
        <v>441</v>
      </c>
      <c r="B341" s="51" t="s">
        <v>307</v>
      </c>
      <c r="C341" s="51" t="s">
        <v>66</v>
      </c>
      <c r="D341" s="52">
        <v>7231</v>
      </c>
      <c r="E341" s="52">
        <v>94606.26</v>
      </c>
      <c r="F341" s="52">
        <v>84965.4</v>
      </c>
      <c r="G341" s="52">
        <v>1807</v>
      </c>
      <c r="H341" s="52">
        <v>21098.59</v>
      </c>
      <c r="I341" s="52">
        <v>18810.8</v>
      </c>
      <c r="J341" s="74">
        <f t="shared" si="45"/>
        <v>-75.01037200940395</v>
      </c>
      <c r="K341" s="74">
        <f t="shared" si="46"/>
        <v>-77.69852650342588</v>
      </c>
      <c r="L341" s="74">
        <f t="shared" si="47"/>
        <v>-77.86063503496717</v>
      </c>
      <c r="M341" s="74">
        <f t="shared" si="48"/>
        <v>13.083426911907067</v>
      </c>
      <c r="N341" s="74">
        <f t="shared" si="49"/>
        <v>11.676032097399004</v>
      </c>
      <c r="O341" s="74">
        <f t="shared" si="50"/>
        <v>11.750159037477527</v>
      </c>
      <c r="P341" s="74">
        <f t="shared" si="51"/>
        <v>10.409961261759822</v>
      </c>
    </row>
    <row r="342" spans="1:16" ht="11.25" customHeight="1">
      <c r="A342" s="51" t="s">
        <v>441</v>
      </c>
      <c r="B342" s="51" t="s">
        <v>307</v>
      </c>
      <c r="C342" s="51" t="s">
        <v>352</v>
      </c>
      <c r="D342" s="52"/>
      <c r="E342" s="52"/>
      <c r="F342" s="52"/>
      <c r="G342" s="52">
        <v>2</v>
      </c>
      <c r="H342" s="52">
        <v>24.64</v>
      </c>
      <c r="I342" s="52">
        <v>21.03</v>
      </c>
      <c r="N342" s="74">
        <f t="shared" si="49"/>
        <v>12.32</v>
      </c>
      <c r="P342" s="74">
        <f t="shared" si="51"/>
        <v>10.515</v>
      </c>
    </row>
    <row r="343" spans="1:16" ht="11.25" customHeight="1">
      <c r="A343" s="51" t="s">
        <v>441</v>
      </c>
      <c r="B343" s="51" t="s">
        <v>307</v>
      </c>
      <c r="C343" s="51" t="s">
        <v>65</v>
      </c>
      <c r="D343" s="52">
        <v>3560</v>
      </c>
      <c r="E343" s="52">
        <v>39925.89</v>
      </c>
      <c r="F343" s="52">
        <v>35717.15</v>
      </c>
      <c r="G343" s="52">
        <v>3970</v>
      </c>
      <c r="H343" s="52">
        <v>39265.26</v>
      </c>
      <c r="I343" s="52">
        <v>35402.05</v>
      </c>
      <c r="J343" s="74">
        <f t="shared" si="45"/>
        <v>11.51685393258427</v>
      </c>
      <c r="K343" s="74">
        <f t="shared" si="46"/>
        <v>-1.6546406354373</v>
      </c>
      <c r="L343" s="74">
        <f t="shared" si="47"/>
        <v>-0.8822092468184011</v>
      </c>
      <c r="M343" s="74">
        <f t="shared" si="48"/>
        <v>11.215137640449438</v>
      </c>
      <c r="N343" s="74">
        <f t="shared" si="49"/>
        <v>9.890493702770781</v>
      </c>
      <c r="O343" s="74">
        <f t="shared" si="50"/>
        <v>10.032907303370786</v>
      </c>
      <c r="P343" s="74">
        <f t="shared" si="51"/>
        <v>8.917392947103275</v>
      </c>
    </row>
    <row r="344" spans="1:16" ht="11.25" customHeight="1">
      <c r="A344" s="51" t="s">
        <v>441</v>
      </c>
      <c r="B344" s="51" t="s">
        <v>307</v>
      </c>
      <c r="C344" s="51" t="s">
        <v>43</v>
      </c>
      <c r="D344" s="52">
        <v>122902</v>
      </c>
      <c r="E344" s="52">
        <v>1326746.4</v>
      </c>
      <c r="F344" s="52">
        <v>1188633.23</v>
      </c>
      <c r="G344" s="52">
        <v>178780</v>
      </c>
      <c r="H344" s="52">
        <v>1923187.68</v>
      </c>
      <c r="I344" s="52">
        <v>1719488.41</v>
      </c>
      <c r="J344" s="74">
        <f t="shared" si="45"/>
        <v>45.46549283168704</v>
      </c>
      <c r="K344" s="74">
        <f t="shared" si="46"/>
        <v>44.9551835980109</v>
      </c>
      <c r="L344" s="74">
        <f t="shared" si="47"/>
        <v>44.66097418461033</v>
      </c>
      <c r="M344" s="74">
        <f t="shared" si="48"/>
        <v>10.79515711705261</v>
      </c>
      <c r="N344" s="74">
        <f t="shared" si="49"/>
        <v>10.75728649737107</v>
      </c>
      <c r="O344" s="74">
        <f t="shared" si="50"/>
        <v>9.671390457437633</v>
      </c>
      <c r="P344" s="74">
        <f t="shared" si="51"/>
        <v>9.617901387179774</v>
      </c>
    </row>
    <row r="345" spans="1:16" ht="11.25" customHeight="1">
      <c r="A345" s="51" t="s">
        <v>442</v>
      </c>
      <c r="B345" s="51" t="s">
        <v>308</v>
      </c>
      <c r="C345" s="51" t="s">
        <v>47</v>
      </c>
      <c r="D345" s="52">
        <v>1491</v>
      </c>
      <c r="E345" s="52">
        <v>16949.78</v>
      </c>
      <c r="F345" s="52">
        <v>15246.36</v>
      </c>
      <c r="G345" s="52">
        <v>3124</v>
      </c>
      <c r="H345" s="52">
        <v>32897.51</v>
      </c>
      <c r="I345" s="52">
        <v>29034.98</v>
      </c>
      <c r="J345" s="74">
        <f t="shared" si="45"/>
        <v>109.52380952380952</v>
      </c>
      <c r="K345" s="74">
        <f t="shared" si="46"/>
        <v>94.08812385765481</v>
      </c>
      <c r="L345" s="74">
        <f t="shared" si="47"/>
        <v>90.4387670237355</v>
      </c>
      <c r="M345" s="74">
        <f t="shared" si="48"/>
        <v>11.36806170355466</v>
      </c>
      <c r="N345" s="74">
        <f t="shared" si="49"/>
        <v>10.530572983354674</v>
      </c>
      <c r="O345" s="74">
        <f t="shared" si="50"/>
        <v>10.22559356136821</v>
      </c>
      <c r="P345" s="74">
        <f t="shared" si="51"/>
        <v>9.294167733674776</v>
      </c>
    </row>
    <row r="346" spans="1:16" ht="11.25" customHeight="1">
      <c r="A346" s="51" t="s">
        <v>442</v>
      </c>
      <c r="B346" s="51" t="s">
        <v>308</v>
      </c>
      <c r="C346" s="51" t="s">
        <v>134</v>
      </c>
      <c r="D346" s="52"/>
      <c r="E346" s="52"/>
      <c r="F346" s="52"/>
      <c r="G346" s="52">
        <v>12.5</v>
      </c>
      <c r="H346" s="52">
        <v>144.5</v>
      </c>
      <c r="I346" s="52">
        <v>125.46</v>
      </c>
      <c r="N346" s="74">
        <f t="shared" si="49"/>
        <v>11.56</v>
      </c>
      <c r="P346" s="74">
        <f t="shared" si="51"/>
        <v>10.0368</v>
      </c>
    </row>
    <row r="347" spans="1:16" ht="11.25" customHeight="1">
      <c r="A347" s="51" t="s">
        <v>442</v>
      </c>
      <c r="B347" s="51" t="s">
        <v>308</v>
      </c>
      <c r="C347" s="51" t="s">
        <v>62</v>
      </c>
      <c r="D347" s="52">
        <v>897.44</v>
      </c>
      <c r="E347" s="52">
        <v>9774.17</v>
      </c>
      <c r="F347" s="52">
        <v>8749.99</v>
      </c>
      <c r="G347" s="52">
        <v>656.5</v>
      </c>
      <c r="H347" s="52">
        <v>6736.86</v>
      </c>
      <c r="I347" s="52">
        <v>6107.82</v>
      </c>
      <c r="J347" s="74">
        <f t="shared" si="45"/>
        <v>-26.84747726867535</v>
      </c>
      <c r="K347" s="74">
        <f t="shared" si="46"/>
        <v>-31.074863645711098</v>
      </c>
      <c r="L347" s="74">
        <f t="shared" si="47"/>
        <v>-30.196263081443522</v>
      </c>
      <c r="M347" s="74">
        <f t="shared" si="48"/>
        <v>10.89116821180246</v>
      </c>
      <c r="N347" s="74">
        <f t="shared" si="49"/>
        <v>10.261782178217821</v>
      </c>
      <c r="O347" s="74">
        <f t="shared" si="50"/>
        <v>9.749944285968978</v>
      </c>
      <c r="P347" s="74">
        <f t="shared" si="51"/>
        <v>9.303610053313022</v>
      </c>
    </row>
    <row r="348" spans="1:16" ht="11.25" customHeight="1">
      <c r="A348" s="51" t="s">
        <v>442</v>
      </c>
      <c r="B348" s="51" t="s">
        <v>308</v>
      </c>
      <c r="C348" s="51" t="s">
        <v>53</v>
      </c>
      <c r="D348" s="52">
        <v>21676</v>
      </c>
      <c r="E348" s="52">
        <v>252315.65</v>
      </c>
      <c r="F348" s="52">
        <v>226037.41</v>
      </c>
      <c r="G348" s="52">
        <v>54438</v>
      </c>
      <c r="H348" s="52">
        <v>618626.69</v>
      </c>
      <c r="I348" s="52">
        <v>546123.22</v>
      </c>
      <c r="J348" s="74">
        <f t="shared" si="45"/>
        <v>151.14412253183244</v>
      </c>
      <c r="K348" s="74">
        <f t="shared" si="46"/>
        <v>145.17967474470962</v>
      </c>
      <c r="L348" s="74">
        <f t="shared" si="47"/>
        <v>141.60744896165636</v>
      </c>
      <c r="M348" s="74">
        <f t="shared" si="48"/>
        <v>11.640323399151134</v>
      </c>
      <c r="N348" s="74">
        <f t="shared" si="49"/>
        <v>11.36387615268746</v>
      </c>
      <c r="O348" s="74">
        <f t="shared" si="50"/>
        <v>10.42800378298579</v>
      </c>
      <c r="P348" s="74">
        <f t="shared" si="51"/>
        <v>10.032022116903633</v>
      </c>
    </row>
    <row r="349" spans="1:16" ht="11.25" customHeight="1">
      <c r="A349" s="51" t="s">
        <v>442</v>
      </c>
      <c r="B349" s="51" t="s">
        <v>308</v>
      </c>
      <c r="C349" s="51" t="s">
        <v>81</v>
      </c>
      <c r="D349" s="52">
        <v>138</v>
      </c>
      <c r="E349" s="52">
        <v>1499.6</v>
      </c>
      <c r="F349" s="52">
        <v>1343.39</v>
      </c>
      <c r="G349" s="52">
        <v>288</v>
      </c>
      <c r="H349" s="52">
        <v>2910.52</v>
      </c>
      <c r="I349" s="52">
        <v>2662.73</v>
      </c>
      <c r="J349" s="74">
        <f t="shared" si="45"/>
        <v>108.69565217391305</v>
      </c>
      <c r="K349" s="74">
        <f t="shared" si="46"/>
        <v>94.08642304614564</v>
      </c>
      <c r="L349" s="74">
        <f t="shared" si="47"/>
        <v>98.20975293846165</v>
      </c>
      <c r="M349" s="74">
        <f t="shared" si="48"/>
        <v>10.866666666666665</v>
      </c>
      <c r="N349" s="74">
        <f t="shared" si="49"/>
        <v>10.105972222222222</v>
      </c>
      <c r="O349" s="74">
        <f t="shared" si="50"/>
        <v>9.734710144927536</v>
      </c>
      <c r="P349" s="74">
        <f t="shared" si="51"/>
        <v>9.245590277777778</v>
      </c>
    </row>
    <row r="350" spans="1:16" ht="11.25" customHeight="1">
      <c r="A350" s="51" t="s">
        <v>442</v>
      </c>
      <c r="B350" s="51" t="s">
        <v>308</v>
      </c>
      <c r="C350" s="51" t="s">
        <v>51</v>
      </c>
      <c r="D350" s="52"/>
      <c r="E350" s="52"/>
      <c r="F350" s="52"/>
      <c r="G350" s="52">
        <v>36</v>
      </c>
      <c r="H350" s="52">
        <v>70.97</v>
      </c>
      <c r="I350" s="52">
        <v>59.61</v>
      </c>
      <c r="N350" s="74">
        <f t="shared" si="49"/>
        <v>1.9713888888888889</v>
      </c>
      <c r="P350" s="74">
        <f t="shared" si="51"/>
        <v>1.6558333333333333</v>
      </c>
    </row>
    <row r="351" spans="1:16" ht="11.25" customHeight="1">
      <c r="A351" s="51" t="s">
        <v>442</v>
      </c>
      <c r="B351" s="51" t="s">
        <v>308</v>
      </c>
      <c r="C351" s="51" t="s">
        <v>55</v>
      </c>
      <c r="D351" s="52">
        <v>150</v>
      </c>
      <c r="E351" s="52">
        <v>1646.09</v>
      </c>
      <c r="F351" s="52">
        <v>1460.8</v>
      </c>
      <c r="G351" s="52">
        <v>1034</v>
      </c>
      <c r="H351" s="52">
        <v>13433.76</v>
      </c>
      <c r="I351" s="52">
        <v>11639.74</v>
      </c>
      <c r="J351" s="74">
        <f t="shared" si="45"/>
        <v>589.3333333333334</v>
      </c>
      <c r="K351" s="74">
        <f t="shared" si="46"/>
        <v>716.1011852328852</v>
      </c>
      <c r="L351" s="74">
        <f t="shared" si="47"/>
        <v>696.8058598028477</v>
      </c>
      <c r="M351" s="74">
        <f t="shared" si="48"/>
        <v>10.973933333333333</v>
      </c>
      <c r="N351" s="74">
        <f t="shared" si="49"/>
        <v>12.992030947775628</v>
      </c>
      <c r="O351" s="74">
        <f t="shared" si="50"/>
        <v>9.738666666666667</v>
      </c>
      <c r="P351" s="74">
        <f t="shared" si="51"/>
        <v>11.257001934235976</v>
      </c>
    </row>
    <row r="352" spans="1:16" ht="11.25" customHeight="1">
      <c r="A352" s="51" t="s">
        <v>442</v>
      </c>
      <c r="B352" s="51" t="s">
        <v>308</v>
      </c>
      <c r="C352" s="51" t="s">
        <v>41</v>
      </c>
      <c r="D352" s="52">
        <v>932702</v>
      </c>
      <c r="E352" s="52">
        <v>9933391.99</v>
      </c>
      <c r="F352" s="52">
        <v>8925534.42</v>
      </c>
      <c r="G352" s="52">
        <v>926389</v>
      </c>
      <c r="H352" s="52">
        <v>8849750.97</v>
      </c>
      <c r="I352" s="52">
        <v>7965459.26</v>
      </c>
      <c r="J352" s="74">
        <f t="shared" si="45"/>
        <v>-0.6768506982937744</v>
      </c>
      <c r="K352" s="74">
        <f t="shared" si="46"/>
        <v>-10.909073366790587</v>
      </c>
      <c r="L352" s="74">
        <f t="shared" si="47"/>
        <v>-10.756500561453217</v>
      </c>
      <c r="M352" s="74">
        <f t="shared" si="48"/>
        <v>10.65012403747392</v>
      </c>
      <c r="N352" s="74">
        <f t="shared" si="49"/>
        <v>9.552953424533323</v>
      </c>
      <c r="O352" s="74">
        <f t="shared" si="50"/>
        <v>9.569545706988942</v>
      </c>
      <c r="P352" s="74">
        <f t="shared" si="51"/>
        <v>8.598395771106954</v>
      </c>
    </row>
    <row r="353" spans="1:16" ht="11.25" customHeight="1">
      <c r="A353" s="51" t="s">
        <v>442</v>
      </c>
      <c r="B353" s="51" t="s">
        <v>308</v>
      </c>
      <c r="C353" s="51" t="s">
        <v>44</v>
      </c>
      <c r="D353" s="52">
        <v>3050</v>
      </c>
      <c r="E353" s="52">
        <v>36054.14</v>
      </c>
      <c r="F353" s="52">
        <v>32624.1</v>
      </c>
      <c r="G353" s="52">
        <v>798</v>
      </c>
      <c r="H353" s="52">
        <v>7890.71</v>
      </c>
      <c r="I353" s="52">
        <v>6814.26</v>
      </c>
      <c r="J353" s="74">
        <f t="shared" si="45"/>
        <v>-73.8360655737705</v>
      </c>
      <c r="K353" s="74">
        <f t="shared" si="46"/>
        <v>-78.11427481004955</v>
      </c>
      <c r="L353" s="74">
        <f t="shared" si="47"/>
        <v>-79.11280311180997</v>
      </c>
      <c r="M353" s="74">
        <f t="shared" si="48"/>
        <v>11.821029508196721</v>
      </c>
      <c r="N353" s="74">
        <f t="shared" si="49"/>
        <v>9.88810776942356</v>
      </c>
      <c r="O353" s="74">
        <f t="shared" si="50"/>
        <v>10.696426229508196</v>
      </c>
      <c r="P353" s="74">
        <f t="shared" si="51"/>
        <v>8.539172932330827</v>
      </c>
    </row>
    <row r="354" spans="1:16" ht="11.25" customHeight="1">
      <c r="A354" s="51" t="s">
        <v>442</v>
      </c>
      <c r="B354" s="51" t="s">
        <v>308</v>
      </c>
      <c r="C354" s="51" t="s">
        <v>56</v>
      </c>
      <c r="D354" s="52">
        <v>7264</v>
      </c>
      <c r="E354" s="52">
        <v>77480.68</v>
      </c>
      <c r="F354" s="52">
        <v>69282.38</v>
      </c>
      <c r="G354" s="52">
        <v>29944</v>
      </c>
      <c r="H354" s="52">
        <v>323529.67</v>
      </c>
      <c r="I354" s="52">
        <v>289100.35</v>
      </c>
      <c r="J354" s="74">
        <f t="shared" si="45"/>
        <v>312.2246696035242</v>
      </c>
      <c r="K354" s="74">
        <f t="shared" si="46"/>
        <v>317.5617328087467</v>
      </c>
      <c r="L354" s="74">
        <f t="shared" si="47"/>
        <v>317.2783180947305</v>
      </c>
      <c r="M354" s="74">
        <f t="shared" si="48"/>
        <v>10.666393171806167</v>
      </c>
      <c r="N354" s="74">
        <f t="shared" si="49"/>
        <v>10.804490716003205</v>
      </c>
      <c r="O354" s="74">
        <f t="shared" si="50"/>
        <v>9.537772577092511</v>
      </c>
      <c r="P354" s="74">
        <f t="shared" si="51"/>
        <v>9.654700440822868</v>
      </c>
    </row>
    <row r="355" spans="1:15" ht="11.25" customHeight="1">
      <c r="A355" s="51" t="s">
        <v>442</v>
      </c>
      <c r="B355" s="51" t="s">
        <v>308</v>
      </c>
      <c r="C355" s="51" t="s">
        <v>60</v>
      </c>
      <c r="D355" s="52">
        <v>50</v>
      </c>
      <c r="E355" s="52">
        <v>597.02</v>
      </c>
      <c r="F355" s="52">
        <v>534.22</v>
      </c>
      <c r="G355" s="52"/>
      <c r="H355" s="52"/>
      <c r="I355" s="52"/>
      <c r="M355" s="74">
        <f t="shared" si="48"/>
        <v>11.9404</v>
      </c>
      <c r="O355" s="74">
        <f t="shared" si="50"/>
        <v>10.6844</v>
      </c>
    </row>
    <row r="356" spans="1:16" ht="11.25" customHeight="1">
      <c r="A356" s="51" t="s">
        <v>442</v>
      </c>
      <c r="B356" s="51" t="s">
        <v>308</v>
      </c>
      <c r="C356" s="51" t="s">
        <v>42</v>
      </c>
      <c r="D356" s="52">
        <v>81767</v>
      </c>
      <c r="E356" s="52">
        <v>871201.57</v>
      </c>
      <c r="F356" s="52">
        <v>779565.59</v>
      </c>
      <c r="G356" s="52">
        <v>129676</v>
      </c>
      <c r="H356" s="52">
        <v>1353054.36</v>
      </c>
      <c r="I356" s="52">
        <v>1209295.47</v>
      </c>
      <c r="J356" s="74">
        <f t="shared" si="45"/>
        <v>58.592097056269644</v>
      </c>
      <c r="K356" s="74">
        <f t="shared" si="46"/>
        <v>55.3089900882525</v>
      </c>
      <c r="L356" s="74">
        <f t="shared" si="47"/>
        <v>55.124275046567924</v>
      </c>
      <c r="M356" s="74">
        <f t="shared" si="48"/>
        <v>10.654684285836584</v>
      </c>
      <c r="N356" s="74">
        <f t="shared" si="49"/>
        <v>10.43411548783121</v>
      </c>
      <c r="O356" s="74">
        <f t="shared" si="50"/>
        <v>9.533987916885785</v>
      </c>
      <c r="P356" s="74">
        <f t="shared" si="51"/>
        <v>9.325514898670532</v>
      </c>
    </row>
    <row r="357" spans="1:16" ht="11.25" customHeight="1">
      <c r="A357" s="51" t="s">
        <v>442</v>
      </c>
      <c r="B357" s="51" t="s">
        <v>308</v>
      </c>
      <c r="C357" s="51" t="s">
        <v>70</v>
      </c>
      <c r="D357" s="52"/>
      <c r="E357" s="52"/>
      <c r="F357" s="52"/>
      <c r="G357" s="52">
        <v>1806</v>
      </c>
      <c r="H357" s="52">
        <v>19838.4</v>
      </c>
      <c r="I357" s="52">
        <v>17596.05</v>
      </c>
      <c r="N357" s="74">
        <f t="shared" si="49"/>
        <v>10.984717607973423</v>
      </c>
      <c r="P357" s="74">
        <f t="shared" si="51"/>
        <v>9.743106312292358</v>
      </c>
    </row>
    <row r="358" spans="1:16" ht="11.25" customHeight="1">
      <c r="A358" s="51" t="s">
        <v>442</v>
      </c>
      <c r="B358" s="51" t="s">
        <v>308</v>
      </c>
      <c r="C358" s="51" t="s">
        <v>66</v>
      </c>
      <c r="D358" s="52">
        <v>413</v>
      </c>
      <c r="E358" s="52">
        <v>4654.89</v>
      </c>
      <c r="F358" s="52">
        <v>4210.96</v>
      </c>
      <c r="G358" s="52">
        <v>661</v>
      </c>
      <c r="H358" s="52">
        <v>7071.76</v>
      </c>
      <c r="I358" s="52">
        <v>6274.6</v>
      </c>
      <c r="J358" s="74">
        <f t="shared" si="45"/>
        <v>60.04842615012107</v>
      </c>
      <c r="K358" s="74">
        <f t="shared" si="46"/>
        <v>51.92109802809518</v>
      </c>
      <c r="L358" s="74">
        <f t="shared" si="47"/>
        <v>49.00640234055893</v>
      </c>
      <c r="M358" s="74">
        <f t="shared" si="48"/>
        <v>11.2709200968523</v>
      </c>
      <c r="N358" s="74">
        <f t="shared" si="49"/>
        <v>10.69857791225416</v>
      </c>
      <c r="O358" s="74">
        <f t="shared" si="50"/>
        <v>10.196029055690072</v>
      </c>
      <c r="P358" s="74">
        <f t="shared" si="51"/>
        <v>9.492586989409986</v>
      </c>
    </row>
    <row r="359" spans="1:16" ht="11.25" customHeight="1">
      <c r="A359" s="51" t="s">
        <v>442</v>
      </c>
      <c r="B359" s="51" t="s">
        <v>308</v>
      </c>
      <c r="C359" s="51" t="s">
        <v>352</v>
      </c>
      <c r="D359" s="52"/>
      <c r="E359" s="52"/>
      <c r="F359" s="52"/>
      <c r="G359" s="52">
        <v>2</v>
      </c>
      <c r="H359" s="52">
        <v>21.48</v>
      </c>
      <c r="I359" s="52">
        <v>18.33</v>
      </c>
      <c r="N359" s="74">
        <f t="shared" si="49"/>
        <v>10.74</v>
      </c>
      <c r="P359" s="74">
        <f t="shared" si="51"/>
        <v>9.165</v>
      </c>
    </row>
    <row r="360" spans="1:16" ht="11.25" customHeight="1">
      <c r="A360" s="51" t="s">
        <v>442</v>
      </c>
      <c r="B360" s="51" t="s">
        <v>308</v>
      </c>
      <c r="C360" s="51" t="s">
        <v>43</v>
      </c>
      <c r="D360" s="52">
        <v>59244</v>
      </c>
      <c r="E360" s="52">
        <v>572805.11</v>
      </c>
      <c r="F360" s="52">
        <v>513856</v>
      </c>
      <c r="G360" s="52">
        <v>149365</v>
      </c>
      <c r="H360" s="52">
        <v>1356034.57</v>
      </c>
      <c r="I360" s="52">
        <v>1219561.73</v>
      </c>
      <c r="J360" s="74">
        <f t="shared" si="45"/>
        <v>152.11835797717913</v>
      </c>
      <c r="K360" s="74">
        <f t="shared" si="46"/>
        <v>136.7357668998449</v>
      </c>
      <c r="L360" s="74">
        <f t="shared" si="47"/>
        <v>137.33530989226554</v>
      </c>
      <c r="M360" s="74">
        <f t="shared" si="48"/>
        <v>9.668575889541557</v>
      </c>
      <c r="N360" s="74">
        <f t="shared" si="49"/>
        <v>9.078663475379106</v>
      </c>
      <c r="O360" s="74">
        <f t="shared" si="50"/>
        <v>8.673553440010803</v>
      </c>
      <c r="P360" s="74">
        <f t="shared" si="51"/>
        <v>8.164976600943996</v>
      </c>
    </row>
    <row r="361" spans="1:16" ht="11.25" customHeight="1">
      <c r="A361" s="51" t="s">
        <v>443</v>
      </c>
      <c r="B361" s="51" t="s">
        <v>309</v>
      </c>
      <c r="C361" s="51" t="s">
        <v>41</v>
      </c>
      <c r="D361" s="52">
        <v>10979</v>
      </c>
      <c r="E361" s="52">
        <v>138608.45</v>
      </c>
      <c r="F361" s="52">
        <v>123688.72</v>
      </c>
      <c r="G361" s="52">
        <v>2306</v>
      </c>
      <c r="H361" s="52">
        <v>30507.55</v>
      </c>
      <c r="I361" s="52">
        <v>28369.52</v>
      </c>
      <c r="J361" s="74">
        <f t="shared" si="45"/>
        <v>-78.99626559795973</v>
      </c>
      <c r="K361" s="74">
        <f t="shared" si="46"/>
        <v>-77.99012253581942</v>
      </c>
      <c r="L361" s="74">
        <f t="shared" si="47"/>
        <v>-77.06377752150722</v>
      </c>
      <c r="M361" s="74">
        <f t="shared" si="48"/>
        <v>12.624870206758358</v>
      </c>
      <c r="N361" s="74">
        <f t="shared" si="49"/>
        <v>13.229640069384216</v>
      </c>
      <c r="O361" s="74">
        <f t="shared" si="50"/>
        <v>11.265936788414246</v>
      </c>
      <c r="P361" s="74">
        <f t="shared" si="51"/>
        <v>12.302480485689506</v>
      </c>
    </row>
    <row r="362" spans="1:15" ht="11.25" customHeight="1">
      <c r="A362" s="51" t="s">
        <v>619</v>
      </c>
      <c r="B362" s="51" t="s">
        <v>620</v>
      </c>
      <c r="C362" s="51" t="s">
        <v>62</v>
      </c>
      <c r="D362" s="52">
        <v>6</v>
      </c>
      <c r="E362" s="52">
        <v>69.83</v>
      </c>
      <c r="F362" s="52">
        <v>61.31</v>
      </c>
      <c r="G362" s="52"/>
      <c r="H362" s="52"/>
      <c r="I362" s="52"/>
      <c r="M362" s="74">
        <f t="shared" si="48"/>
        <v>11.638333333333334</v>
      </c>
      <c r="O362" s="74">
        <f t="shared" si="50"/>
        <v>10.218333333333334</v>
      </c>
    </row>
    <row r="363" spans="1:16" ht="11.25" customHeight="1">
      <c r="A363" s="51" t="s">
        <v>619</v>
      </c>
      <c r="B363" s="51" t="s">
        <v>620</v>
      </c>
      <c r="C363" s="51" t="s">
        <v>41</v>
      </c>
      <c r="D363" s="52">
        <v>120</v>
      </c>
      <c r="E363" s="52">
        <v>1500.6</v>
      </c>
      <c r="F363" s="52">
        <v>1350.27</v>
      </c>
      <c r="G363" s="52">
        <v>1590</v>
      </c>
      <c r="H363" s="52">
        <v>17589.34</v>
      </c>
      <c r="I363" s="52">
        <v>16391.07</v>
      </c>
      <c r="J363" s="74">
        <f t="shared" si="45"/>
        <v>1225</v>
      </c>
      <c r="K363" s="74">
        <f t="shared" si="46"/>
        <v>1072.153805144609</v>
      </c>
      <c r="L363" s="74">
        <f t="shared" si="47"/>
        <v>1113.9105512230888</v>
      </c>
      <c r="M363" s="74">
        <f t="shared" si="48"/>
        <v>12.504999999999999</v>
      </c>
      <c r="N363" s="74">
        <f t="shared" si="49"/>
        <v>11.062477987421383</v>
      </c>
      <c r="O363" s="74">
        <f t="shared" si="50"/>
        <v>11.25225</v>
      </c>
      <c r="P363" s="74">
        <f t="shared" si="51"/>
        <v>10.308849056603773</v>
      </c>
    </row>
    <row r="364" spans="1:15" ht="11.25" customHeight="1">
      <c r="A364" s="51" t="s">
        <v>619</v>
      </c>
      <c r="B364" s="51" t="s">
        <v>620</v>
      </c>
      <c r="C364" s="51" t="s">
        <v>56</v>
      </c>
      <c r="D364" s="52">
        <v>270</v>
      </c>
      <c r="E364" s="52">
        <v>3340.28</v>
      </c>
      <c r="F364" s="52">
        <v>3030.94</v>
      </c>
      <c r="G364" s="52"/>
      <c r="H364" s="52"/>
      <c r="I364" s="52"/>
      <c r="M364" s="74">
        <f t="shared" si="48"/>
        <v>12.371407407407409</v>
      </c>
      <c r="O364" s="74">
        <f t="shared" si="50"/>
        <v>11.225703703703704</v>
      </c>
    </row>
    <row r="365" spans="1:16" ht="11.25" customHeight="1">
      <c r="A365" s="51" t="s">
        <v>619</v>
      </c>
      <c r="B365" s="51" t="s">
        <v>620</v>
      </c>
      <c r="C365" s="51" t="s">
        <v>42</v>
      </c>
      <c r="D365" s="52">
        <v>630</v>
      </c>
      <c r="E365" s="52">
        <v>7630.52</v>
      </c>
      <c r="F365" s="52">
        <v>6797.44</v>
      </c>
      <c r="G365" s="52">
        <v>60</v>
      </c>
      <c r="H365" s="52">
        <v>646.52</v>
      </c>
      <c r="I365" s="52">
        <v>612.83</v>
      </c>
      <c r="J365" s="74">
        <f t="shared" si="45"/>
        <v>-90.47619047619048</v>
      </c>
      <c r="K365" s="74">
        <f t="shared" si="46"/>
        <v>-91.52718294428165</v>
      </c>
      <c r="L365" s="74">
        <f t="shared" si="47"/>
        <v>-90.98440000941531</v>
      </c>
      <c r="M365" s="74">
        <f t="shared" si="48"/>
        <v>12.111936507936509</v>
      </c>
      <c r="N365" s="74">
        <f t="shared" si="49"/>
        <v>10.775333333333332</v>
      </c>
      <c r="O365" s="74">
        <f t="shared" si="50"/>
        <v>10.789587301587302</v>
      </c>
      <c r="P365" s="74">
        <f t="shared" si="51"/>
        <v>10.213833333333334</v>
      </c>
    </row>
    <row r="366" spans="1:16" ht="11.25" customHeight="1">
      <c r="A366" s="51" t="s">
        <v>619</v>
      </c>
      <c r="B366" s="51" t="s">
        <v>620</v>
      </c>
      <c r="C366" s="51" t="s">
        <v>43</v>
      </c>
      <c r="D366" s="52">
        <v>599.9</v>
      </c>
      <c r="E366" s="52">
        <v>6767.92</v>
      </c>
      <c r="F366" s="52">
        <v>6083.07</v>
      </c>
      <c r="G366" s="52">
        <v>123.6</v>
      </c>
      <c r="H366" s="52">
        <v>914.89</v>
      </c>
      <c r="I366" s="52">
        <v>864.12</v>
      </c>
      <c r="J366" s="74">
        <f t="shared" si="45"/>
        <v>-79.39656609434905</v>
      </c>
      <c r="K366" s="74">
        <f t="shared" si="46"/>
        <v>-86.48196196172532</v>
      </c>
      <c r="L366" s="74">
        <f t="shared" si="47"/>
        <v>-85.79467275569738</v>
      </c>
      <c r="M366" s="74">
        <f t="shared" si="48"/>
        <v>11.281746957826305</v>
      </c>
      <c r="N366" s="74">
        <f t="shared" si="49"/>
        <v>7.402022653721683</v>
      </c>
      <c r="O366" s="74">
        <f t="shared" si="50"/>
        <v>10.140140023337223</v>
      </c>
      <c r="P366" s="74">
        <f t="shared" si="51"/>
        <v>6.99126213592233</v>
      </c>
    </row>
    <row r="367" spans="1:16" ht="11.25" customHeight="1">
      <c r="A367" s="51" t="s">
        <v>766</v>
      </c>
      <c r="B367" s="51" t="s">
        <v>767</v>
      </c>
      <c r="C367" s="51" t="s">
        <v>41</v>
      </c>
      <c r="D367" s="52"/>
      <c r="E367" s="52"/>
      <c r="F367" s="52"/>
      <c r="G367" s="52">
        <v>44090</v>
      </c>
      <c r="H367" s="52">
        <v>63950.58</v>
      </c>
      <c r="I367" s="52">
        <v>59592.3</v>
      </c>
      <c r="N367" s="74">
        <f t="shared" si="49"/>
        <v>1.4504554320707643</v>
      </c>
      <c r="P367" s="74">
        <f t="shared" si="51"/>
        <v>1.3516058063052847</v>
      </c>
    </row>
    <row r="368" spans="1:16" ht="11.25" customHeight="1">
      <c r="A368" s="51" t="s">
        <v>766</v>
      </c>
      <c r="B368" s="51" t="s">
        <v>767</v>
      </c>
      <c r="C368" s="51" t="s">
        <v>621</v>
      </c>
      <c r="D368" s="52"/>
      <c r="E368" s="52"/>
      <c r="F368" s="52"/>
      <c r="G368" s="52">
        <v>10</v>
      </c>
      <c r="H368" s="52">
        <v>52.5</v>
      </c>
      <c r="I368" s="52">
        <v>44.6</v>
      </c>
      <c r="N368" s="74">
        <f t="shared" si="49"/>
        <v>5.25</v>
      </c>
      <c r="P368" s="74">
        <f t="shared" si="51"/>
        <v>4.46</v>
      </c>
    </row>
    <row r="369" spans="1:16" ht="11.25" customHeight="1">
      <c r="A369" s="51" t="s">
        <v>547</v>
      </c>
      <c r="B369" s="51" t="s">
        <v>548</v>
      </c>
      <c r="C369" s="51" t="s">
        <v>133</v>
      </c>
      <c r="D369" s="52">
        <v>600</v>
      </c>
      <c r="E369" s="52">
        <v>4082</v>
      </c>
      <c r="F369" s="52">
        <v>3635.22</v>
      </c>
      <c r="G369" s="52">
        <v>200</v>
      </c>
      <c r="H369" s="52">
        <v>1378</v>
      </c>
      <c r="I369" s="52">
        <v>1295.1</v>
      </c>
      <c r="J369" s="74">
        <f t="shared" si="45"/>
        <v>-66.66666666666667</v>
      </c>
      <c r="K369" s="74">
        <f t="shared" si="46"/>
        <v>-66.24203821656052</v>
      </c>
      <c r="L369" s="74">
        <f t="shared" si="47"/>
        <v>-64.37354548005348</v>
      </c>
      <c r="M369" s="74">
        <f t="shared" si="48"/>
        <v>6.803333333333334</v>
      </c>
      <c r="N369" s="74">
        <f t="shared" si="49"/>
        <v>6.89</v>
      </c>
      <c r="O369" s="74">
        <f t="shared" si="50"/>
        <v>6.0587</v>
      </c>
      <c r="P369" s="74">
        <f t="shared" si="51"/>
        <v>6.475499999999999</v>
      </c>
    </row>
    <row r="370" spans="1:16" ht="11.25" customHeight="1">
      <c r="A370" s="51" t="s">
        <v>547</v>
      </c>
      <c r="B370" s="51" t="s">
        <v>548</v>
      </c>
      <c r="C370" s="51" t="s">
        <v>151</v>
      </c>
      <c r="D370" s="52">
        <v>1175</v>
      </c>
      <c r="E370" s="52">
        <v>8171.61</v>
      </c>
      <c r="F370" s="52">
        <v>7275.41</v>
      </c>
      <c r="G370" s="52">
        <v>2475</v>
      </c>
      <c r="H370" s="52">
        <v>14956.85</v>
      </c>
      <c r="I370" s="52">
        <v>13349.76</v>
      </c>
      <c r="J370" s="74">
        <f t="shared" si="45"/>
        <v>110.63829787234043</v>
      </c>
      <c r="K370" s="74">
        <f t="shared" si="46"/>
        <v>83.03431025220246</v>
      </c>
      <c r="L370" s="74">
        <f t="shared" si="47"/>
        <v>83.4915145675639</v>
      </c>
      <c r="M370" s="74">
        <f t="shared" si="48"/>
        <v>6.954561702127659</v>
      </c>
      <c r="N370" s="74">
        <f t="shared" si="49"/>
        <v>6.043171717171718</v>
      </c>
      <c r="O370" s="74">
        <f t="shared" si="50"/>
        <v>6.19183829787234</v>
      </c>
      <c r="P370" s="74">
        <f t="shared" si="51"/>
        <v>5.3938424242424245</v>
      </c>
    </row>
    <row r="371" spans="1:15" ht="11.25" customHeight="1">
      <c r="A371" s="51" t="s">
        <v>547</v>
      </c>
      <c r="B371" s="51" t="s">
        <v>548</v>
      </c>
      <c r="C371" s="51" t="s">
        <v>82</v>
      </c>
      <c r="D371" s="52">
        <v>1000</v>
      </c>
      <c r="E371" s="52">
        <v>7700</v>
      </c>
      <c r="F371" s="52">
        <v>6830.21</v>
      </c>
      <c r="G371" s="52"/>
      <c r="H371" s="52"/>
      <c r="I371" s="52"/>
      <c r="M371" s="74">
        <f t="shared" si="48"/>
        <v>7.7</v>
      </c>
      <c r="O371" s="74">
        <f t="shared" si="50"/>
        <v>6.83021</v>
      </c>
    </row>
    <row r="372" spans="1:15" ht="11.25" customHeight="1">
      <c r="A372" s="51" t="s">
        <v>445</v>
      </c>
      <c r="B372" s="51" t="s">
        <v>860</v>
      </c>
      <c r="C372" s="51" t="s">
        <v>47</v>
      </c>
      <c r="D372" s="52">
        <v>3240</v>
      </c>
      <c r="E372" s="52">
        <v>9342.75</v>
      </c>
      <c r="F372" s="52">
        <v>8382.24</v>
      </c>
      <c r="G372" s="52"/>
      <c r="H372" s="52"/>
      <c r="I372" s="52"/>
      <c r="M372" s="74">
        <f t="shared" si="48"/>
        <v>2.883564814814815</v>
      </c>
      <c r="O372" s="74">
        <f t="shared" si="50"/>
        <v>2.587111111111111</v>
      </c>
    </row>
    <row r="373" spans="1:16" ht="11.25" customHeight="1">
      <c r="A373" s="51" t="s">
        <v>816</v>
      </c>
      <c r="B373" s="51" t="s">
        <v>817</v>
      </c>
      <c r="C373" s="51" t="s">
        <v>151</v>
      </c>
      <c r="D373" s="52"/>
      <c r="E373" s="52"/>
      <c r="F373" s="52"/>
      <c r="G373" s="52">
        <v>168.29</v>
      </c>
      <c r="H373" s="52">
        <v>2171.02</v>
      </c>
      <c r="I373" s="52">
        <v>2041.53</v>
      </c>
      <c r="N373" s="74">
        <f t="shared" si="49"/>
        <v>12.900469427773487</v>
      </c>
      <c r="P373" s="74">
        <f t="shared" si="51"/>
        <v>12.131023827916097</v>
      </c>
    </row>
    <row r="374" spans="1:16" ht="11.25" customHeight="1">
      <c r="A374" s="51" t="s">
        <v>446</v>
      </c>
      <c r="B374" s="51" t="s">
        <v>447</v>
      </c>
      <c r="C374" s="51" t="s">
        <v>47</v>
      </c>
      <c r="D374" s="52">
        <v>100312</v>
      </c>
      <c r="E374" s="52">
        <v>504359.79</v>
      </c>
      <c r="F374" s="52">
        <v>452187.71</v>
      </c>
      <c r="G374" s="52">
        <v>135495</v>
      </c>
      <c r="H374" s="52">
        <v>653576.93</v>
      </c>
      <c r="I374" s="52">
        <v>582432.56</v>
      </c>
      <c r="J374" s="74">
        <f t="shared" si="45"/>
        <v>35.07357046016429</v>
      </c>
      <c r="K374" s="74">
        <f t="shared" si="46"/>
        <v>29.585455256058395</v>
      </c>
      <c r="L374" s="74">
        <f t="shared" si="47"/>
        <v>28.80327065943478</v>
      </c>
      <c r="M374" s="74">
        <f t="shared" si="48"/>
        <v>5.027910818247069</v>
      </c>
      <c r="N374" s="74">
        <f t="shared" si="49"/>
        <v>4.823623971364257</v>
      </c>
      <c r="O374" s="74">
        <f t="shared" si="50"/>
        <v>4.507812724300184</v>
      </c>
      <c r="P374" s="74">
        <f t="shared" si="51"/>
        <v>4.298553894977675</v>
      </c>
    </row>
    <row r="375" spans="1:16" ht="11.25" customHeight="1">
      <c r="A375" s="51" t="s">
        <v>446</v>
      </c>
      <c r="B375" s="51" t="s">
        <v>447</v>
      </c>
      <c r="C375" s="51" t="s">
        <v>93</v>
      </c>
      <c r="D375" s="52">
        <v>24230</v>
      </c>
      <c r="E375" s="52">
        <v>119150.74</v>
      </c>
      <c r="F375" s="52">
        <v>107294.85</v>
      </c>
      <c r="G375" s="52">
        <v>44975</v>
      </c>
      <c r="H375" s="52">
        <v>218937.86</v>
      </c>
      <c r="I375" s="52">
        <v>189709.6</v>
      </c>
      <c r="J375" s="74">
        <f t="shared" si="45"/>
        <v>85.61700371440364</v>
      </c>
      <c r="K375" s="74">
        <f t="shared" si="46"/>
        <v>83.74863639117976</v>
      </c>
      <c r="L375" s="74">
        <f t="shared" si="47"/>
        <v>76.81146858400007</v>
      </c>
      <c r="M375" s="74">
        <f t="shared" si="48"/>
        <v>4.917488237721833</v>
      </c>
      <c r="N375" s="74">
        <f t="shared" si="49"/>
        <v>4.867990216787104</v>
      </c>
      <c r="O375" s="74">
        <f t="shared" si="50"/>
        <v>4.428182005777962</v>
      </c>
      <c r="P375" s="74">
        <f t="shared" si="51"/>
        <v>4.218112284602557</v>
      </c>
    </row>
    <row r="376" spans="1:16" ht="11.25" customHeight="1">
      <c r="A376" s="51" t="s">
        <v>446</v>
      </c>
      <c r="B376" s="51" t="s">
        <v>447</v>
      </c>
      <c r="C376" s="51" t="s">
        <v>62</v>
      </c>
      <c r="D376" s="52"/>
      <c r="E376" s="52"/>
      <c r="F376" s="52"/>
      <c r="G376" s="52">
        <v>18.59</v>
      </c>
      <c r="H376" s="52">
        <v>37.58</v>
      </c>
      <c r="I376" s="52">
        <v>33.65</v>
      </c>
      <c r="N376" s="74">
        <f t="shared" si="49"/>
        <v>2.0215169445938677</v>
      </c>
      <c r="P376" s="74">
        <f t="shared" si="51"/>
        <v>1.8101129639591178</v>
      </c>
    </row>
    <row r="377" spans="1:16" ht="11.25" customHeight="1">
      <c r="A377" s="51" t="s">
        <v>446</v>
      </c>
      <c r="B377" s="51" t="s">
        <v>447</v>
      </c>
      <c r="C377" s="51" t="s">
        <v>53</v>
      </c>
      <c r="D377" s="52">
        <v>2150</v>
      </c>
      <c r="E377" s="52">
        <v>17219.06</v>
      </c>
      <c r="F377" s="52">
        <v>15631.16</v>
      </c>
      <c r="G377" s="52">
        <v>4535</v>
      </c>
      <c r="H377" s="52">
        <v>32783.18</v>
      </c>
      <c r="I377" s="52">
        <v>29134.49</v>
      </c>
      <c r="J377" s="74">
        <f t="shared" si="45"/>
        <v>110.93023255813954</v>
      </c>
      <c r="K377" s="74">
        <f t="shared" si="46"/>
        <v>90.38890624691474</v>
      </c>
      <c r="L377" s="74">
        <f t="shared" si="47"/>
        <v>86.38725468871154</v>
      </c>
      <c r="M377" s="74">
        <f t="shared" si="48"/>
        <v>8.00886511627907</v>
      </c>
      <c r="N377" s="74">
        <f t="shared" si="49"/>
        <v>7.228926130099229</v>
      </c>
      <c r="O377" s="74">
        <f t="shared" si="50"/>
        <v>7.270306976744186</v>
      </c>
      <c r="P377" s="74">
        <f t="shared" si="51"/>
        <v>6.424363836824697</v>
      </c>
    </row>
    <row r="378" spans="1:16" ht="11.25" customHeight="1">
      <c r="A378" s="51" t="s">
        <v>446</v>
      </c>
      <c r="B378" s="51" t="s">
        <v>447</v>
      </c>
      <c r="C378" s="51" t="s">
        <v>100</v>
      </c>
      <c r="D378" s="52">
        <v>15600</v>
      </c>
      <c r="E378" s="52">
        <v>78157.01</v>
      </c>
      <c r="F378" s="52">
        <v>70091.6</v>
      </c>
      <c r="G378" s="52">
        <v>27000</v>
      </c>
      <c r="H378" s="52">
        <v>132398.16</v>
      </c>
      <c r="I378" s="52">
        <v>117318.66</v>
      </c>
      <c r="J378" s="74">
        <f t="shared" si="45"/>
        <v>73.07692307692308</v>
      </c>
      <c r="K378" s="74">
        <f t="shared" si="46"/>
        <v>69.4002367797847</v>
      </c>
      <c r="L378" s="74">
        <f t="shared" si="47"/>
        <v>67.3790582609043</v>
      </c>
      <c r="M378" s="74">
        <f t="shared" si="48"/>
        <v>5.010064743589743</v>
      </c>
      <c r="N378" s="74">
        <f t="shared" si="49"/>
        <v>4.903635555555556</v>
      </c>
      <c r="O378" s="74">
        <f t="shared" si="50"/>
        <v>4.493051282051282</v>
      </c>
      <c r="P378" s="74">
        <f t="shared" si="51"/>
        <v>4.345135555555555</v>
      </c>
    </row>
    <row r="379" spans="1:16" ht="11.25" customHeight="1">
      <c r="A379" s="51" t="s">
        <v>446</v>
      </c>
      <c r="B379" s="51" t="s">
        <v>447</v>
      </c>
      <c r="C379" s="51" t="s">
        <v>51</v>
      </c>
      <c r="D379" s="52">
        <v>14000</v>
      </c>
      <c r="E379" s="52">
        <v>70002.18</v>
      </c>
      <c r="F379" s="52">
        <v>63565.79</v>
      </c>
      <c r="G379" s="52">
        <v>17545</v>
      </c>
      <c r="H379" s="52">
        <v>83111.93</v>
      </c>
      <c r="I379" s="52">
        <v>75511.86</v>
      </c>
      <c r="J379" s="74">
        <f t="shared" si="45"/>
        <v>25.321428571428573</v>
      </c>
      <c r="K379" s="74">
        <f t="shared" si="46"/>
        <v>18.727631053775756</v>
      </c>
      <c r="L379" s="74">
        <f t="shared" si="47"/>
        <v>18.793237683351375</v>
      </c>
      <c r="M379" s="74">
        <f t="shared" si="48"/>
        <v>5.000155714285714</v>
      </c>
      <c r="N379" s="74">
        <f t="shared" si="49"/>
        <v>4.737072100313479</v>
      </c>
      <c r="O379" s="74">
        <f t="shared" si="50"/>
        <v>4.540413571428571</v>
      </c>
      <c r="P379" s="74">
        <f t="shared" si="51"/>
        <v>4.303896266742662</v>
      </c>
    </row>
    <row r="380" spans="1:16" ht="11.25" customHeight="1">
      <c r="A380" s="51" t="s">
        <v>446</v>
      </c>
      <c r="B380" s="51" t="s">
        <v>447</v>
      </c>
      <c r="C380" s="51" t="s">
        <v>55</v>
      </c>
      <c r="D380" s="52"/>
      <c r="E380" s="52"/>
      <c r="F380" s="52"/>
      <c r="G380" s="52">
        <v>490</v>
      </c>
      <c r="H380" s="52">
        <v>5337.16</v>
      </c>
      <c r="I380" s="52">
        <v>4808.27</v>
      </c>
      <c r="N380" s="74">
        <f t="shared" si="49"/>
        <v>10.892163265306122</v>
      </c>
      <c r="P380" s="74">
        <f t="shared" si="51"/>
        <v>9.812795918367348</v>
      </c>
    </row>
    <row r="381" spans="1:16" ht="11.25" customHeight="1">
      <c r="A381" s="51" t="s">
        <v>446</v>
      </c>
      <c r="B381" s="51" t="s">
        <v>447</v>
      </c>
      <c r="C381" s="51" t="s">
        <v>607</v>
      </c>
      <c r="D381" s="52"/>
      <c r="E381" s="52"/>
      <c r="F381" s="52"/>
      <c r="G381" s="52">
        <v>800</v>
      </c>
      <c r="H381" s="52">
        <v>4157.75</v>
      </c>
      <c r="I381" s="52">
        <v>3658.59</v>
      </c>
      <c r="N381" s="74">
        <f t="shared" si="49"/>
        <v>5.1971875</v>
      </c>
      <c r="P381" s="74">
        <f t="shared" si="51"/>
        <v>4.5732375</v>
      </c>
    </row>
    <row r="382" spans="1:16" ht="11.25" customHeight="1">
      <c r="A382" s="51" t="s">
        <v>446</v>
      </c>
      <c r="B382" s="51" t="s">
        <v>447</v>
      </c>
      <c r="C382" s="51" t="s">
        <v>41</v>
      </c>
      <c r="D382" s="52">
        <v>125700</v>
      </c>
      <c r="E382" s="52">
        <v>619766.92</v>
      </c>
      <c r="F382" s="52">
        <v>557711.32</v>
      </c>
      <c r="G382" s="52">
        <v>74423</v>
      </c>
      <c r="H382" s="52">
        <v>342625.82</v>
      </c>
      <c r="I382" s="52">
        <v>305724.03</v>
      </c>
      <c r="J382" s="74">
        <f t="shared" si="45"/>
        <v>-40.79315831344471</v>
      </c>
      <c r="K382" s="74">
        <f t="shared" si="46"/>
        <v>-44.71698812192171</v>
      </c>
      <c r="L382" s="74">
        <f t="shared" si="47"/>
        <v>-45.18238754773705</v>
      </c>
      <c r="M382" s="74">
        <f t="shared" si="48"/>
        <v>4.930524423229913</v>
      </c>
      <c r="N382" s="74">
        <f t="shared" si="49"/>
        <v>4.603762546524596</v>
      </c>
      <c r="O382" s="74">
        <f t="shared" si="50"/>
        <v>4.436844232299125</v>
      </c>
      <c r="P382" s="74">
        <f t="shared" si="51"/>
        <v>4.107924028862046</v>
      </c>
    </row>
    <row r="383" spans="1:16" ht="11.25" customHeight="1">
      <c r="A383" s="51" t="s">
        <v>446</v>
      </c>
      <c r="B383" s="51" t="s">
        <v>447</v>
      </c>
      <c r="C383" s="51" t="s">
        <v>45</v>
      </c>
      <c r="D383" s="52">
        <v>12096</v>
      </c>
      <c r="E383" s="52">
        <v>68476.8</v>
      </c>
      <c r="F383" s="52">
        <v>61346.88</v>
      </c>
      <c r="G383" s="52">
        <v>10752</v>
      </c>
      <c r="H383" s="52">
        <v>57523.2</v>
      </c>
      <c r="I383" s="52">
        <v>51670.8</v>
      </c>
      <c r="J383" s="74">
        <f t="shared" si="45"/>
        <v>-11.11111111111111</v>
      </c>
      <c r="K383" s="74">
        <f t="shared" si="46"/>
        <v>-15.996074582924441</v>
      </c>
      <c r="L383" s="74">
        <f t="shared" si="47"/>
        <v>-15.772733674475369</v>
      </c>
      <c r="M383" s="74">
        <f t="shared" si="48"/>
        <v>5.661111111111111</v>
      </c>
      <c r="N383" s="74">
        <f t="shared" si="49"/>
        <v>5.35</v>
      </c>
      <c r="O383" s="74">
        <f t="shared" si="50"/>
        <v>5.071666666666666</v>
      </c>
      <c r="P383" s="74">
        <f t="shared" si="51"/>
        <v>4.805691964285715</v>
      </c>
    </row>
    <row r="384" spans="1:16" ht="11.25" customHeight="1">
      <c r="A384" s="51" t="s">
        <v>446</v>
      </c>
      <c r="B384" s="51" t="s">
        <v>447</v>
      </c>
      <c r="C384" s="51" t="s">
        <v>60</v>
      </c>
      <c r="D384" s="52">
        <v>9000</v>
      </c>
      <c r="E384" s="52">
        <v>50101.52</v>
      </c>
      <c r="F384" s="52">
        <v>45113.28</v>
      </c>
      <c r="G384" s="52">
        <v>6750</v>
      </c>
      <c r="H384" s="52">
        <v>41384</v>
      </c>
      <c r="I384" s="52">
        <v>37372.49</v>
      </c>
      <c r="J384" s="74">
        <f t="shared" si="45"/>
        <v>-25</v>
      </c>
      <c r="K384" s="74">
        <f t="shared" si="46"/>
        <v>-17.399711625515547</v>
      </c>
      <c r="L384" s="74">
        <f t="shared" si="47"/>
        <v>-17.158561736145103</v>
      </c>
      <c r="M384" s="74">
        <f t="shared" si="48"/>
        <v>5.5668355555555555</v>
      </c>
      <c r="N384" s="74">
        <f t="shared" si="49"/>
        <v>6.130962962962963</v>
      </c>
      <c r="O384" s="74">
        <f t="shared" si="50"/>
        <v>5.0125866666666665</v>
      </c>
      <c r="P384" s="74">
        <f t="shared" si="51"/>
        <v>5.536665185185185</v>
      </c>
    </row>
    <row r="385" spans="1:16" ht="11.25" customHeight="1">
      <c r="A385" s="51" t="s">
        <v>446</v>
      </c>
      <c r="B385" s="51" t="s">
        <v>447</v>
      </c>
      <c r="C385" s="51" t="s">
        <v>42</v>
      </c>
      <c r="D385" s="52">
        <v>89532</v>
      </c>
      <c r="E385" s="52">
        <v>517505.23</v>
      </c>
      <c r="F385" s="52">
        <v>460902.92</v>
      </c>
      <c r="G385" s="52">
        <v>79867</v>
      </c>
      <c r="H385" s="52">
        <v>443338.59</v>
      </c>
      <c r="I385" s="52">
        <v>400619.94</v>
      </c>
      <c r="J385" s="74">
        <f t="shared" si="45"/>
        <v>-10.795023008533262</v>
      </c>
      <c r="K385" s="74">
        <f t="shared" si="46"/>
        <v>-14.33157303550342</v>
      </c>
      <c r="L385" s="74">
        <f t="shared" si="47"/>
        <v>-13.079322647814855</v>
      </c>
      <c r="M385" s="74">
        <f t="shared" si="48"/>
        <v>5.780114707590582</v>
      </c>
      <c r="N385" s="74">
        <f t="shared" si="49"/>
        <v>5.550960847408818</v>
      </c>
      <c r="O385" s="74">
        <f t="shared" si="50"/>
        <v>5.147912701603896</v>
      </c>
      <c r="P385" s="74">
        <f t="shared" si="51"/>
        <v>5.016088497126473</v>
      </c>
    </row>
    <row r="386" spans="1:16" ht="11.25" customHeight="1">
      <c r="A386" s="51" t="s">
        <v>446</v>
      </c>
      <c r="B386" s="51" t="s">
        <v>447</v>
      </c>
      <c r="C386" s="51" t="s">
        <v>151</v>
      </c>
      <c r="D386" s="52"/>
      <c r="E386" s="52"/>
      <c r="F386" s="52"/>
      <c r="G386" s="52">
        <v>1797.52</v>
      </c>
      <c r="H386" s="52">
        <v>10275.24</v>
      </c>
      <c r="I386" s="52">
        <v>9618.13</v>
      </c>
      <c r="N386" s="74">
        <f t="shared" si="49"/>
        <v>5.716342516355868</v>
      </c>
      <c r="P386" s="74">
        <f t="shared" si="51"/>
        <v>5.350777738217099</v>
      </c>
    </row>
    <row r="387" spans="1:16" ht="11.25" customHeight="1">
      <c r="A387" s="51" t="s">
        <v>446</v>
      </c>
      <c r="B387" s="51" t="s">
        <v>447</v>
      </c>
      <c r="C387" s="51" t="s">
        <v>692</v>
      </c>
      <c r="D387" s="52"/>
      <c r="E387" s="52"/>
      <c r="F387" s="52"/>
      <c r="G387" s="52">
        <v>600</v>
      </c>
      <c r="H387" s="52">
        <v>2944.14</v>
      </c>
      <c r="I387" s="52">
        <v>2618.89</v>
      </c>
      <c r="N387" s="74">
        <f t="shared" si="49"/>
        <v>4.906899999999999</v>
      </c>
      <c r="P387" s="74">
        <f t="shared" si="51"/>
        <v>4.364816666666666</v>
      </c>
    </row>
    <row r="388" spans="1:16" ht="11.25" customHeight="1">
      <c r="A388" s="51" t="s">
        <v>446</v>
      </c>
      <c r="B388" s="51" t="s">
        <v>447</v>
      </c>
      <c r="C388" s="51" t="s">
        <v>94</v>
      </c>
      <c r="D388" s="52">
        <v>5560</v>
      </c>
      <c r="E388" s="52">
        <v>29344.74</v>
      </c>
      <c r="F388" s="52">
        <v>26189.32</v>
      </c>
      <c r="G388" s="52">
        <v>436784.5</v>
      </c>
      <c r="H388" s="52">
        <v>2025202.03</v>
      </c>
      <c r="I388" s="52">
        <v>1880049.99</v>
      </c>
      <c r="J388" s="74">
        <f t="shared" si="45"/>
        <v>7755.836330935252</v>
      </c>
      <c r="K388" s="74">
        <f t="shared" si="46"/>
        <v>6801.414120554484</v>
      </c>
      <c r="L388" s="74">
        <f t="shared" si="47"/>
        <v>7078.689595606148</v>
      </c>
      <c r="M388" s="74">
        <f t="shared" si="48"/>
        <v>5.2778309352517985</v>
      </c>
      <c r="N388" s="74">
        <f t="shared" si="49"/>
        <v>4.636616065817354</v>
      </c>
      <c r="O388" s="74">
        <f t="shared" si="50"/>
        <v>4.710309352517986</v>
      </c>
      <c r="P388" s="74">
        <f t="shared" si="51"/>
        <v>4.3042964894587605</v>
      </c>
    </row>
    <row r="389" spans="1:16" ht="11.25" customHeight="1">
      <c r="A389" s="51" t="s">
        <v>446</v>
      </c>
      <c r="B389" s="51" t="s">
        <v>447</v>
      </c>
      <c r="C389" s="51" t="s">
        <v>70</v>
      </c>
      <c r="D389" s="52">
        <v>37500</v>
      </c>
      <c r="E389" s="52">
        <v>178495.32</v>
      </c>
      <c r="F389" s="52">
        <v>159538.4</v>
      </c>
      <c r="G389" s="52">
        <v>73675</v>
      </c>
      <c r="H389" s="52">
        <v>327138.51</v>
      </c>
      <c r="I389" s="52">
        <v>288385.07</v>
      </c>
      <c r="J389" s="74">
        <f t="shared" si="45"/>
        <v>96.46666666666667</v>
      </c>
      <c r="K389" s="74">
        <f t="shared" si="46"/>
        <v>83.2756791606637</v>
      </c>
      <c r="L389" s="74">
        <f t="shared" si="47"/>
        <v>80.76216760353621</v>
      </c>
      <c r="M389" s="74">
        <f t="shared" si="48"/>
        <v>4.7598752</v>
      </c>
      <c r="N389" s="74">
        <f t="shared" si="49"/>
        <v>4.4402919579233115</v>
      </c>
      <c r="O389" s="74">
        <f t="shared" si="50"/>
        <v>4.254357333333333</v>
      </c>
      <c r="P389" s="74">
        <f t="shared" si="51"/>
        <v>3.914286664404479</v>
      </c>
    </row>
    <row r="390" spans="1:16" ht="11.25" customHeight="1">
      <c r="A390" s="51" t="s">
        <v>446</v>
      </c>
      <c r="B390" s="51" t="s">
        <v>447</v>
      </c>
      <c r="C390" s="51" t="s">
        <v>66</v>
      </c>
      <c r="D390" s="52"/>
      <c r="E390" s="52"/>
      <c r="F390" s="52"/>
      <c r="G390" s="52">
        <v>2000</v>
      </c>
      <c r="H390" s="52">
        <v>11411.5</v>
      </c>
      <c r="I390" s="52">
        <v>10000</v>
      </c>
      <c r="N390" s="74">
        <f aca="true" t="shared" si="52" ref="N390:N453">H390/G390</f>
        <v>5.70575</v>
      </c>
      <c r="P390" s="74">
        <f aca="true" t="shared" si="53" ref="P390:P453">I390/G390</f>
        <v>5</v>
      </c>
    </row>
    <row r="391" spans="1:16" ht="11.25" customHeight="1">
      <c r="A391" s="51" t="s">
        <v>446</v>
      </c>
      <c r="B391" s="51" t="s">
        <v>447</v>
      </c>
      <c r="C391" s="51" t="s">
        <v>352</v>
      </c>
      <c r="D391" s="52">
        <v>2180</v>
      </c>
      <c r="E391" s="52">
        <v>11131.95</v>
      </c>
      <c r="F391" s="52">
        <v>9920.73</v>
      </c>
      <c r="G391" s="52">
        <v>4170</v>
      </c>
      <c r="H391" s="52">
        <v>21541.63</v>
      </c>
      <c r="I391" s="52">
        <v>19630.7</v>
      </c>
      <c r="J391" s="74">
        <f>(G391-D391)*100/D391</f>
        <v>91.28440366972477</v>
      </c>
      <c r="K391" s="74">
        <f>(H391-E391)*100/E391</f>
        <v>93.51173873400437</v>
      </c>
      <c r="L391" s="74">
        <f>(I391-F391)*100/F391</f>
        <v>97.87555956063719</v>
      </c>
      <c r="M391" s="74">
        <f aca="true" t="shared" si="54" ref="M391:M446">E391/D391</f>
        <v>5.1063990825688075</v>
      </c>
      <c r="N391" s="74">
        <f t="shared" si="52"/>
        <v>5.165858513189448</v>
      </c>
      <c r="O391" s="74">
        <f aca="true" t="shared" si="55" ref="O391:O446">F391/D391</f>
        <v>4.5507935779816515</v>
      </c>
      <c r="P391" s="74">
        <f t="shared" si="53"/>
        <v>4.707601918465228</v>
      </c>
    </row>
    <row r="392" spans="1:16" ht="11.25" customHeight="1">
      <c r="A392" s="51" t="s">
        <v>446</v>
      </c>
      <c r="B392" s="51" t="s">
        <v>447</v>
      </c>
      <c r="C392" s="51" t="s">
        <v>108</v>
      </c>
      <c r="D392" s="52"/>
      <c r="E392" s="52"/>
      <c r="F392" s="52"/>
      <c r="G392" s="52">
        <v>3850</v>
      </c>
      <c r="H392" s="52">
        <v>18835.97</v>
      </c>
      <c r="I392" s="52">
        <v>16536.07</v>
      </c>
      <c r="N392" s="74">
        <f t="shared" si="52"/>
        <v>4.89245974025974</v>
      </c>
      <c r="P392" s="74">
        <f t="shared" si="53"/>
        <v>4.2950831168831165</v>
      </c>
    </row>
    <row r="393" spans="1:16" ht="11.25" customHeight="1">
      <c r="A393" s="51" t="s">
        <v>446</v>
      </c>
      <c r="B393" s="51" t="s">
        <v>447</v>
      </c>
      <c r="C393" s="51" t="s">
        <v>525</v>
      </c>
      <c r="D393" s="52">
        <v>34540</v>
      </c>
      <c r="E393" s="52">
        <v>171763.47</v>
      </c>
      <c r="F393" s="52">
        <v>152687.13</v>
      </c>
      <c r="G393" s="52">
        <v>48290</v>
      </c>
      <c r="H393" s="52">
        <v>223054.65</v>
      </c>
      <c r="I393" s="52">
        <v>199217.22</v>
      </c>
      <c r="J393" s="74">
        <f>(G393-D393)*100/D393</f>
        <v>39.80891719745223</v>
      </c>
      <c r="K393" s="74">
        <f>(H393-E393)*100/E393</f>
        <v>29.861518284417514</v>
      </c>
      <c r="L393" s="74">
        <f>(I393-F393)*100/F393</f>
        <v>30.47414015837484</v>
      </c>
      <c r="M393" s="74">
        <f t="shared" si="54"/>
        <v>4.97288563983787</v>
      </c>
      <c r="N393" s="74">
        <f t="shared" si="52"/>
        <v>4.619065023814454</v>
      </c>
      <c r="O393" s="74">
        <f t="shared" si="55"/>
        <v>4.420588592935727</v>
      </c>
      <c r="P393" s="74">
        <f t="shared" si="53"/>
        <v>4.125434251397805</v>
      </c>
    </row>
    <row r="394" spans="1:16" ht="11.25" customHeight="1">
      <c r="A394" s="51" t="s">
        <v>446</v>
      </c>
      <c r="B394" s="51" t="s">
        <v>447</v>
      </c>
      <c r="C394" s="51" t="s">
        <v>43</v>
      </c>
      <c r="D394" s="52"/>
      <c r="E394" s="52"/>
      <c r="F394" s="52"/>
      <c r="G394" s="52">
        <v>800</v>
      </c>
      <c r="H394" s="52">
        <v>3212.78</v>
      </c>
      <c r="I394" s="52">
        <v>2880</v>
      </c>
      <c r="N394" s="74">
        <f t="shared" si="52"/>
        <v>4.015975</v>
      </c>
      <c r="P394" s="74">
        <f t="shared" si="53"/>
        <v>3.6</v>
      </c>
    </row>
    <row r="395" spans="1:16" ht="11.25" customHeight="1">
      <c r="A395" s="51" t="s">
        <v>449</v>
      </c>
      <c r="B395" s="51" t="s">
        <v>450</v>
      </c>
      <c r="C395" s="51" t="s">
        <v>47</v>
      </c>
      <c r="D395" s="52"/>
      <c r="E395" s="52"/>
      <c r="F395" s="52"/>
      <c r="G395" s="52">
        <v>2400</v>
      </c>
      <c r="H395" s="52">
        <v>16494.53</v>
      </c>
      <c r="I395" s="52">
        <v>14860</v>
      </c>
      <c r="N395" s="74">
        <f t="shared" si="52"/>
        <v>6.872720833333333</v>
      </c>
      <c r="P395" s="74">
        <f t="shared" si="53"/>
        <v>6.191666666666666</v>
      </c>
    </row>
    <row r="396" spans="1:16" ht="11.25" customHeight="1">
      <c r="A396" s="51" t="s">
        <v>449</v>
      </c>
      <c r="B396" s="51" t="s">
        <v>450</v>
      </c>
      <c r="C396" s="51" t="s">
        <v>55</v>
      </c>
      <c r="D396" s="52"/>
      <c r="E396" s="52"/>
      <c r="F396" s="52"/>
      <c r="G396" s="52">
        <v>570</v>
      </c>
      <c r="H396" s="52">
        <v>6701.68</v>
      </c>
      <c r="I396" s="52">
        <v>5696.5</v>
      </c>
      <c r="N396" s="74">
        <f t="shared" si="52"/>
        <v>11.757333333333333</v>
      </c>
      <c r="P396" s="74">
        <f t="shared" si="53"/>
        <v>9.993859649122808</v>
      </c>
    </row>
    <row r="397" spans="1:16" ht="11.25" customHeight="1">
      <c r="A397" s="51" t="s">
        <v>449</v>
      </c>
      <c r="B397" s="51" t="s">
        <v>450</v>
      </c>
      <c r="C397" s="51" t="s">
        <v>41</v>
      </c>
      <c r="D397" s="52">
        <v>2310</v>
      </c>
      <c r="E397" s="52">
        <v>12490.94</v>
      </c>
      <c r="F397" s="52">
        <v>11224.61</v>
      </c>
      <c r="G397" s="52">
        <v>1085</v>
      </c>
      <c r="H397" s="52">
        <v>6381.72</v>
      </c>
      <c r="I397" s="52">
        <v>5457.59</v>
      </c>
      <c r="J397" s="74">
        <f>(G397-D397)*100/D397</f>
        <v>-53.03030303030303</v>
      </c>
      <c r="K397" s="74">
        <f>(H397-E397)*100/E397</f>
        <v>-48.90920939496947</v>
      </c>
      <c r="L397" s="74">
        <f>(I397-F397)*100/F397</f>
        <v>-51.37835523906844</v>
      </c>
      <c r="M397" s="74">
        <f t="shared" si="54"/>
        <v>5.407333333333334</v>
      </c>
      <c r="N397" s="74">
        <f t="shared" si="52"/>
        <v>5.881769585253457</v>
      </c>
      <c r="O397" s="74">
        <f t="shared" si="55"/>
        <v>4.859138528138528</v>
      </c>
      <c r="P397" s="74">
        <f t="shared" si="53"/>
        <v>5.030036866359447</v>
      </c>
    </row>
    <row r="398" spans="1:16" ht="11.25" customHeight="1">
      <c r="A398" s="51" t="s">
        <v>449</v>
      </c>
      <c r="B398" s="51" t="s">
        <v>450</v>
      </c>
      <c r="C398" s="51" t="s">
        <v>692</v>
      </c>
      <c r="D398" s="52"/>
      <c r="E398" s="52"/>
      <c r="F398" s="52"/>
      <c r="G398" s="52">
        <v>1200</v>
      </c>
      <c r="H398" s="52">
        <v>8359.24</v>
      </c>
      <c r="I398" s="52">
        <v>7000</v>
      </c>
      <c r="N398" s="74">
        <f t="shared" si="52"/>
        <v>6.966033333333333</v>
      </c>
      <c r="P398" s="74">
        <f t="shared" si="53"/>
        <v>5.833333333333333</v>
      </c>
    </row>
    <row r="399" spans="1:16" ht="11.25" customHeight="1">
      <c r="A399" s="51" t="s">
        <v>449</v>
      </c>
      <c r="B399" s="51" t="s">
        <v>450</v>
      </c>
      <c r="C399" s="51" t="s">
        <v>352</v>
      </c>
      <c r="D399" s="52"/>
      <c r="E399" s="52"/>
      <c r="F399" s="52"/>
      <c r="G399" s="52">
        <v>1500</v>
      </c>
      <c r="H399" s="52">
        <v>10928</v>
      </c>
      <c r="I399" s="52">
        <v>10050</v>
      </c>
      <c r="N399" s="74">
        <f t="shared" si="52"/>
        <v>7.285333333333333</v>
      </c>
      <c r="P399" s="74">
        <f t="shared" si="53"/>
        <v>6.7</v>
      </c>
    </row>
    <row r="400" spans="1:16" ht="11.25" customHeight="1">
      <c r="A400" s="51" t="s">
        <v>452</v>
      </c>
      <c r="B400" s="51" t="s">
        <v>314</v>
      </c>
      <c r="C400" s="51" t="s">
        <v>47</v>
      </c>
      <c r="D400" s="52">
        <v>201845</v>
      </c>
      <c r="E400" s="52">
        <v>2066220.68</v>
      </c>
      <c r="F400" s="52">
        <v>1851010.38</v>
      </c>
      <c r="G400" s="52">
        <v>113310</v>
      </c>
      <c r="H400" s="52">
        <v>1091066.87</v>
      </c>
      <c r="I400" s="52">
        <v>1000844.98</v>
      </c>
      <c r="J400" s="74">
        <f aca="true" t="shared" si="56" ref="J400:L401">(G400-D400)*100/D400</f>
        <v>-43.862865069731725</v>
      </c>
      <c r="K400" s="74">
        <f t="shared" si="56"/>
        <v>-47.195046465220734</v>
      </c>
      <c r="L400" s="74">
        <f t="shared" si="56"/>
        <v>-45.92980186313163</v>
      </c>
      <c r="M400" s="74">
        <f t="shared" si="54"/>
        <v>10.236670118159974</v>
      </c>
      <c r="N400" s="74">
        <f t="shared" si="52"/>
        <v>9.629043067690407</v>
      </c>
      <c r="O400" s="74">
        <f t="shared" si="55"/>
        <v>9.170454457628377</v>
      </c>
      <c r="P400" s="74">
        <f t="shared" si="53"/>
        <v>8.832803636042714</v>
      </c>
    </row>
    <row r="401" spans="1:16" ht="11.25" customHeight="1">
      <c r="A401" s="51" t="s">
        <v>452</v>
      </c>
      <c r="B401" s="51" t="s">
        <v>314</v>
      </c>
      <c r="C401" s="51" t="s">
        <v>93</v>
      </c>
      <c r="D401" s="52">
        <v>19350</v>
      </c>
      <c r="E401" s="52">
        <v>238899.56</v>
      </c>
      <c r="F401" s="52">
        <v>218789.82</v>
      </c>
      <c r="G401" s="52">
        <v>3960</v>
      </c>
      <c r="H401" s="52">
        <v>48209.74</v>
      </c>
      <c r="I401" s="52">
        <v>43491.93</v>
      </c>
      <c r="J401" s="74">
        <f t="shared" si="56"/>
        <v>-79.53488372093024</v>
      </c>
      <c r="K401" s="74">
        <f t="shared" si="56"/>
        <v>-79.8200800369829</v>
      </c>
      <c r="L401" s="74">
        <f t="shared" si="56"/>
        <v>-80.12159340868784</v>
      </c>
      <c r="M401" s="74">
        <f t="shared" si="54"/>
        <v>12.346230490956073</v>
      </c>
      <c r="N401" s="74">
        <f t="shared" si="52"/>
        <v>12.174176767676768</v>
      </c>
      <c r="O401" s="74">
        <f t="shared" si="55"/>
        <v>11.306967441860465</v>
      </c>
      <c r="P401" s="74">
        <f t="shared" si="53"/>
        <v>10.982810606060607</v>
      </c>
    </row>
    <row r="402" spans="1:16" ht="11.25" customHeight="1">
      <c r="A402" s="51" t="s">
        <v>452</v>
      </c>
      <c r="B402" s="51" t="s">
        <v>314</v>
      </c>
      <c r="C402" s="51" t="s">
        <v>133</v>
      </c>
      <c r="D402" s="52"/>
      <c r="E402" s="52"/>
      <c r="F402" s="52"/>
      <c r="G402" s="52">
        <v>400</v>
      </c>
      <c r="H402" s="52">
        <v>3980</v>
      </c>
      <c r="I402" s="52">
        <v>3688.14</v>
      </c>
      <c r="N402" s="74">
        <f t="shared" si="52"/>
        <v>9.95</v>
      </c>
      <c r="P402" s="74">
        <f t="shared" si="53"/>
        <v>9.22035</v>
      </c>
    </row>
    <row r="403" spans="1:16" ht="11.25" customHeight="1">
      <c r="A403" s="51" t="s">
        <v>452</v>
      </c>
      <c r="B403" s="51" t="s">
        <v>314</v>
      </c>
      <c r="C403" s="51" t="s">
        <v>63</v>
      </c>
      <c r="D403" s="52">
        <v>12900</v>
      </c>
      <c r="E403" s="52">
        <v>164382.85</v>
      </c>
      <c r="F403" s="52">
        <v>146216.01</v>
      </c>
      <c r="G403" s="52">
        <v>28931</v>
      </c>
      <c r="H403" s="52">
        <v>321476.5</v>
      </c>
      <c r="I403" s="52">
        <v>293218.5</v>
      </c>
      <c r="J403" s="74">
        <f aca="true" t="shared" si="57" ref="J403:L406">(G403-D403)*100/D403</f>
        <v>124.27131782945736</v>
      </c>
      <c r="K403" s="74">
        <f t="shared" si="57"/>
        <v>95.56571746991854</v>
      </c>
      <c r="L403" s="74">
        <f t="shared" si="57"/>
        <v>100.53788911351089</v>
      </c>
      <c r="M403" s="74">
        <f t="shared" si="54"/>
        <v>12.742856589147287</v>
      </c>
      <c r="N403" s="74">
        <f t="shared" si="52"/>
        <v>11.111835055822475</v>
      </c>
      <c r="O403" s="74">
        <f t="shared" si="55"/>
        <v>11.334574418604651</v>
      </c>
      <c r="P403" s="74">
        <f t="shared" si="53"/>
        <v>10.135097300473541</v>
      </c>
    </row>
    <row r="404" spans="1:16" ht="11.25" customHeight="1">
      <c r="A404" s="51" t="s">
        <v>452</v>
      </c>
      <c r="B404" s="51" t="s">
        <v>314</v>
      </c>
      <c r="C404" s="51" t="s">
        <v>134</v>
      </c>
      <c r="D404" s="52">
        <v>3200</v>
      </c>
      <c r="E404" s="52">
        <v>46897.81</v>
      </c>
      <c r="F404" s="52">
        <v>41978.12</v>
      </c>
      <c r="G404" s="52">
        <v>2700</v>
      </c>
      <c r="H404" s="52">
        <v>29601.64</v>
      </c>
      <c r="I404" s="52">
        <v>26640.51</v>
      </c>
      <c r="J404" s="74">
        <f t="shared" si="57"/>
        <v>-15.625</v>
      </c>
      <c r="K404" s="74">
        <f t="shared" si="57"/>
        <v>-36.88054943290528</v>
      </c>
      <c r="L404" s="74">
        <f t="shared" si="57"/>
        <v>-36.53715316455335</v>
      </c>
      <c r="M404" s="74">
        <f t="shared" si="54"/>
        <v>14.655565625</v>
      </c>
      <c r="N404" s="74">
        <f t="shared" si="52"/>
        <v>10.96357037037037</v>
      </c>
      <c r="O404" s="74">
        <f t="shared" si="55"/>
        <v>13.1181625</v>
      </c>
      <c r="P404" s="74">
        <f t="shared" si="53"/>
        <v>9.866855555555555</v>
      </c>
    </row>
    <row r="405" spans="1:16" ht="11.25" customHeight="1">
      <c r="A405" s="51" t="s">
        <v>452</v>
      </c>
      <c r="B405" s="51" t="s">
        <v>314</v>
      </c>
      <c r="C405" s="51" t="s">
        <v>62</v>
      </c>
      <c r="D405" s="52">
        <v>181950.91</v>
      </c>
      <c r="E405" s="52">
        <v>2684325.55</v>
      </c>
      <c r="F405" s="52">
        <v>2408820.12</v>
      </c>
      <c r="G405" s="52">
        <v>72132.71</v>
      </c>
      <c r="H405" s="52">
        <v>1114194.82</v>
      </c>
      <c r="I405" s="52">
        <v>956214.32</v>
      </c>
      <c r="J405" s="74">
        <f t="shared" si="57"/>
        <v>-60.35594985482623</v>
      </c>
      <c r="K405" s="74">
        <f t="shared" si="57"/>
        <v>-58.49255989088208</v>
      </c>
      <c r="L405" s="74">
        <f t="shared" si="57"/>
        <v>-60.30362283755751</v>
      </c>
      <c r="M405" s="74">
        <f t="shared" si="54"/>
        <v>14.753020746090248</v>
      </c>
      <c r="N405" s="74">
        <f t="shared" si="52"/>
        <v>15.44645723140029</v>
      </c>
      <c r="O405" s="74">
        <f t="shared" si="55"/>
        <v>13.23884623605345</v>
      </c>
      <c r="P405" s="74">
        <f t="shared" si="53"/>
        <v>13.256320468203674</v>
      </c>
    </row>
    <row r="406" spans="1:16" ht="11.25" customHeight="1">
      <c r="A406" s="51" t="s">
        <v>452</v>
      </c>
      <c r="B406" s="51" t="s">
        <v>314</v>
      </c>
      <c r="C406" s="51" t="s">
        <v>53</v>
      </c>
      <c r="D406" s="52">
        <v>1687678.34</v>
      </c>
      <c r="E406" s="52">
        <v>21299296.03</v>
      </c>
      <c r="F406" s="52">
        <v>19076530.83</v>
      </c>
      <c r="G406" s="52">
        <v>1992724.29</v>
      </c>
      <c r="H406" s="52">
        <v>24139945.35</v>
      </c>
      <c r="I406" s="52">
        <v>21724690.73</v>
      </c>
      <c r="J406" s="74">
        <f t="shared" si="57"/>
        <v>18.074886829441677</v>
      </c>
      <c r="K406" s="74">
        <f t="shared" si="57"/>
        <v>13.336822569154178</v>
      </c>
      <c r="L406" s="74">
        <f t="shared" si="57"/>
        <v>13.881768774411917</v>
      </c>
      <c r="M406" s="74">
        <f t="shared" si="54"/>
        <v>12.62047128601532</v>
      </c>
      <c r="N406" s="74">
        <f t="shared" si="52"/>
        <v>12.114041802541585</v>
      </c>
      <c r="O406" s="74">
        <f t="shared" si="55"/>
        <v>11.303416283697755</v>
      </c>
      <c r="P406" s="74">
        <f t="shared" si="53"/>
        <v>10.902005279415748</v>
      </c>
    </row>
    <row r="407" spans="1:16" ht="11.25" customHeight="1">
      <c r="A407" s="51" t="s">
        <v>452</v>
      </c>
      <c r="B407" s="51" t="s">
        <v>314</v>
      </c>
      <c r="C407" s="51" t="s">
        <v>51</v>
      </c>
      <c r="D407" s="52"/>
      <c r="E407" s="52"/>
      <c r="F407" s="52"/>
      <c r="G407" s="52">
        <v>7500</v>
      </c>
      <c r="H407" s="52">
        <v>82010.92</v>
      </c>
      <c r="I407" s="52">
        <v>76036.81</v>
      </c>
      <c r="N407" s="74">
        <f t="shared" si="52"/>
        <v>10.934789333333333</v>
      </c>
      <c r="P407" s="74">
        <f t="shared" si="53"/>
        <v>10.138241333333333</v>
      </c>
    </row>
    <row r="408" spans="1:16" ht="11.25" customHeight="1">
      <c r="A408" s="51" t="s">
        <v>452</v>
      </c>
      <c r="B408" s="51" t="s">
        <v>314</v>
      </c>
      <c r="C408" s="51" t="s">
        <v>55</v>
      </c>
      <c r="D408" s="52">
        <v>210600.5</v>
      </c>
      <c r="E408" s="52">
        <v>2678818.22</v>
      </c>
      <c r="F408" s="52">
        <v>2406822.03</v>
      </c>
      <c r="G408" s="52">
        <v>280311</v>
      </c>
      <c r="H408" s="52">
        <v>3341201.06</v>
      </c>
      <c r="I408" s="52">
        <v>3000659.17</v>
      </c>
      <c r="J408" s="74">
        <f aca="true" t="shared" si="58" ref="J408:L414">(G408-D408)*100/D408</f>
        <v>33.10082359728491</v>
      </c>
      <c r="K408" s="74">
        <f t="shared" si="58"/>
        <v>24.726681155692596</v>
      </c>
      <c r="L408" s="74">
        <f t="shared" si="58"/>
        <v>24.673080626572137</v>
      </c>
      <c r="M408" s="74">
        <f t="shared" si="54"/>
        <v>12.719904368698081</v>
      </c>
      <c r="N408" s="74">
        <f t="shared" si="52"/>
        <v>11.919621634541635</v>
      </c>
      <c r="O408" s="74">
        <f t="shared" si="55"/>
        <v>11.428377567954492</v>
      </c>
      <c r="P408" s="74">
        <f t="shared" si="53"/>
        <v>10.70474997413587</v>
      </c>
    </row>
    <row r="409" spans="1:16" ht="11.25" customHeight="1">
      <c r="A409" s="51" t="s">
        <v>452</v>
      </c>
      <c r="B409" s="51" t="s">
        <v>314</v>
      </c>
      <c r="C409" s="51" t="s">
        <v>607</v>
      </c>
      <c r="D409" s="52">
        <v>6610</v>
      </c>
      <c r="E409" s="52">
        <v>53755.85</v>
      </c>
      <c r="F409" s="52">
        <v>47458</v>
      </c>
      <c r="G409" s="52">
        <v>11580</v>
      </c>
      <c r="H409" s="52">
        <v>81392.42</v>
      </c>
      <c r="I409" s="52">
        <v>76826.85</v>
      </c>
      <c r="J409" s="74">
        <f t="shared" si="58"/>
        <v>75.18910741301059</v>
      </c>
      <c r="K409" s="74">
        <f t="shared" si="58"/>
        <v>51.411278958476146</v>
      </c>
      <c r="L409" s="74">
        <f t="shared" si="58"/>
        <v>61.883876269543606</v>
      </c>
      <c r="M409" s="74">
        <f t="shared" si="54"/>
        <v>8.13250378214826</v>
      </c>
      <c r="N409" s="74">
        <f t="shared" si="52"/>
        <v>7.028706390328152</v>
      </c>
      <c r="O409" s="74">
        <f t="shared" si="55"/>
        <v>7.179727685325265</v>
      </c>
      <c r="P409" s="74">
        <f t="shared" si="53"/>
        <v>6.634443005181348</v>
      </c>
    </row>
    <row r="410" spans="1:16" ht="11.25" customHeight="1">
      <c r="A410" s="51" t="s">
        <v>452</v>
      </c>
      <c r="B410" s="51" t="s">
        <v>314</v>
      </c>
      <c r="C410" s="51" t="s">
        <v>41</v>
      </c>
      <c r="D410" s="52">
        <v>894330</v>
      </c>
      <c r="E410" s="52">
        <v>9773455.39</v>
      </c>
      <c r="F410" s="52">
        <v>8758312.48</v>
      </c>
      <c r="G410" s="52">
        <v>991366.5</v>
      </c>
      <c r="H410" s="52">
        <v>10163152.36</v>
      </c>
      <c r="I410" s="52">
        <v>9131517.41</v>
      </c>
      <c r="J410" s="74">
        <f t="shared" si="58"/>
        <v>10.850189527355674</v>
      </c>
      <c r="K410" s="74">
        <f t="shared" si="58"/>
        <v>3.987299828459122</v>
      </c>
      <c r="L410" s="74">
        <f t="shared" si="58"/>
        <v>4.2611511161794</v>
      </c>
      <c r="M410" s="74">
        <f t="shared" si="54"/>
        <v>10.928242807464807</v>
      </c>
      <c r="N410" s="74">
        <f t="shared" si="52"/>
        <v>10.251660067190086</v>
      </c>
      <c r="O410" s="74">
        <f t="shared" si="55"/>
        <v>9.793155188800554</v>
      </c>
      <c r="P410" s="74">
        <f t="shared" si="53"/>
        <v>9.211040931885433</v>
      </c>
    </row>
    <row r="411" spans="1:16" ht="11.25" customHeight="1">
      <c r="A411" s="51" t="s">
        <v>452</v>
      </c>
      <c r="B411" s="51" t="s">
        <v>314</v>
      </c>
      <c r="C411" s="51" t="s">
        <v>91</v>
      </c>
      <c r="D411" s="52">
        <v>11450</v>
      </c>
      <c r="E411" s="52">
        <v>157092</v>
      </c>
      <c r="F411" s="52">
        <v>140609.46</v>
      </c>
      <c r="G411" s="52">
        <v>3000</v>
      </c>
      <c r="H411" s="52">
        <v>40725.64</v>
      </c>
      <c r="I411" s="52">
        <v>37429.22</v>
      </c>
      <c r="J411" s="74">
        <f t="shared" si="58"/>
        <v>-73.79912663755458</v>
      </c>
      <c r="K411" s="74">
        <f t="shared" si="58"/>
        <v>-74.07529345861025</v>
      </c>
      <c r="L411" s="74">
        <f t="shared" si="58"/>
        <v>-73.38072417033676</v>
      </c>
      <c r="M411" s="74">
        <f t="shared" si="54"/>
        <v>13.719825327510916</v>
      </c>
      <c r="N411" s="74">
        <f t="shared" si="52"/>
        <v>13.575213333333334</v>
      </c>
      <c r="O411" s="74">
        <f t="shared" si="55"/>
        <v>12.280302183406112</v>
      </c>
      <c r="P411" s="74">
        <f t="shared" si="53"/>
        <v>12.476406666666668</v>
      </c>
    </row>
    <row r="412" spans="1:16" ht="11.25" customHeight="1">
      <c r="A412" s="51" t="s">
        <v>452</v>
      </c>
      <c r="B412" s="51" t="s">
        <v>314</v>
      </c>
      <c r="C412" s="51" t="s">
        <v>56</v>
      </c>
      <c r="D412" s="52">
        <v>6000</v>
      </c>
      <c r="E412" s="52">
        <v>68550</v>
      </c>
      <c r="F412" s="52">
        <v>60972.78</v>
      </c>
      <c r="G412" s="52">
        <v>22150</v>
      </c>
      <c r="H412" s="52">
        <v>230442.5</v>
      </c>
      <c r="I412" s="52">
        <v>210314</v>
      </c>
      <c r="J412" s="74">
        <f t="shared" si="58"/>
        <v>269.1666666666667</v>
      </c>
      <c r="K412" s="74">
        <f t="shared" si="58"/>
        <v>236.1670313639679</v>
      </c>
      <c r="L412" s="74">
        <f t="shared" si="58"/>
        <v>244.93096755634235</v>
      </c>
      <c r="M412" s="74">
        <f t="shared" si="54"/>
        <v>11.425</v>
      </c>
      <c r="N412" s="74">
        <f t="shared" si="52"/>
        <v>10.40372460496614</v>
      </c>
      <c r="O412" s="74">
        <f t="shared" si="55"/>
        <v>10.16213</v>
      </c>
      <c r="P412" s="74">
        <f t="shared" si="53"/>
        <v>9.494988713318284</v>
      </c>
    </row>
    <row r="413" spans="1:16" ht="11.25" customHeight="1">
      <c r="A413" s="51" t="s">
        <v>452</v>
      </c>
      <c r="B413" s="51" t="s">
        <v>314</v>
      </c>
      <c r="C413" s="51" t="s">
        <v>60</v>
      </c>
      <c r="D413" s="52">
        <v>20650</v>
      </c>
      <c r="E413" s="52">
        <v>214459.83</v>
      </c>
      <c r="F413" s="52">
        <v>192060.43</v>
      </c>
      <c r="G413" s="52">
        <v>43115</v>
      </c>
      <c r="H413" s="52">
        <v>435691.93</v>
      </c>
      <c r="I413" s="52">
        <v>398219.85</v>
      </c>
      <c r="J413" s="74">
        <f t="shared" si="58"/>
        <v>108.78934624697337</v>
      </c>
      <c r="K413" s="74">
        <f t="shared" si="58"/>
        <v>103.15782680607367</v>
      </c>
      <c r="L413" s="74">
        <f t="shared" si="58"/>
        <v>107.34091348228264</v>
      </c>
      <c r="M413" s="74">
        <f t="shared" si="54"/>
        <v>10.38546392251816</v>
      </c>
      <c r="N413" s="74">
        <f t="shared" si="52"/>
        <v>10.105344543662298</v>
      </c>
      <c r="O413" s="74">
        <f t="shared" si="55"/>
        <v>9.300747215496367</v>
      </c>
      <c r="P413" s="74">
        <f t="shared" si="53"/>
        <v>9.23622521164328</v>
      </c>
    </row>
    <row r="414" spans="1:16" ht="11.25" customHeight="1">
      <c r="A414" s="51" t="s">
        <v>452</v>
      </c>
      <c r="B414" s="51" t="s">
        <v>314</v>
      </c>
      <c r="C414" s="51" t="s">
        <v>42</v>
      </c>
      <c r="D414" s="52">
        <v>716748.48</v>
      </c>
      <c r="E414" s="52">
        <v>7647936.16</v>
      </c>
      <c r="F414" s="52">
        <v>6846388.88</v>
      </c>
      <c r="G414" s="52">
        <v>575936.03</v>
      </c>
      <c r="H414" s="52">
        <v>6202329.79</v>
      </c>
      <c r="I414" s="52">
        <v>5590573.58</v>
      </c>
      <c r="J414" s="74">
        <f t="shared" si="58"/>
        <v>-19.646006085705263</v>
      </c>
      <c r="K414" s="74">
        <f t="shared" si="58"/>
        <v>-18.901914709497262</v>
      </c>
      <c r="L414" s="74">
        <f t="shared" si="58"/>
        <v>-18.342739829876564</v>
      </c>
      <c r="M414" s="74">
        <f t="shared" si="54"/>
        <v>10.670320723944892</v>
      </c>
      <c r="N414" s="74">
        <f t="shared" si="52"/>
        <v>10.769129672265858</v>
      </c>
      <c r="O414" s="74">
        <f t="shared" si="55"/>
        <v>9.5520103230634</v>
      </c>
      <c r="P414" s="74">
        <f t="shared" si="53"/>
        <v>9.706934952480747</v>
      </c>
    </row>
    <row r="415" spans="1:16" ht="11.25" customHeight="1">
      <c r="A415" s="51" t="s">
        <v>452</v>
      </c>
      <c r="B415" s="51" t="s">
        <v>314</v>
      </c>
      <c r="C415" s="51" t="s">
        <v>98</v>
      </c>
      <c r="D415" s="52"/>
      <c r="E415" s="52"/>
      <c r="F415" s="52"/>
      <c r="G415" s="52">
        <v>5</v>
      </c>
      <c r="H415" s="52">
        <v>5</v>
      </c>
      <c r="I415" s="52">
        <v>4.26</v>
      </c>
      <c r="N415" s="74">
        <f t="shared" si="52"/>
        <v>1</v>
      </c>
      <c r="P415" s="74">
        <f t="shared" si="53"/>
        <v>0.852</v>
      </c>
    </row>
    <row r="416" spans="1:16" ht="11.25" customHeight="1">
      <c r="A416" s="51" t="s">
        <v>452</v>
      </c>
      <c r="B416" s="51" t="s">
        <v>314</v>
      </c>
      <c r="C416" s="51" t="s">
        <v>70</v>
      </c>
      <c r="D416" s="52">
        <v>6875</v>
      </c>
      <c r="E416" s="52">
        <v>52502.39</v>
      </c>
      <c r="F416" s="52">
        <v>46747.33</v>
      </c>
      <c r="G416" s="52">
        <v>13350</v>
      </c>
      <c r="H416" s="52">
        <v>123850.06</v>
      </c>
      <c r="I416" s="52">
        <v>109916.79</v>
      </c>
      <c r="J416" s="74">
        <f>(G416-D416)*100/D416</f>
        <v>94.18181818181819</v>
      </c>
      <c r="K416" s="74">
        <f>(H416-E416)*100/E416</f>
        <v>135.89413739069784</v>
      </c>
      <c r="L416" s="74">
        <f>(I416-F416)*100/F416</f>
        <v>135.12955713192602</v>
      </c>
      <c r="M416" s="74">
        <f t="shared" si="54"/>
        <v>7.636711272727273</v>
      </c>
      <c r="N416" s="74">
        <f t="shared" si="52"/>
        <v>9.277158052434457</v>
      </c>
      <c r="O416" s="74">
        <f t="shared" si="55"/>
        <v>6.799611636363637</v>
      </c>
      <c r="P416" s="74">
        <f t="shared" si="53"/>
        <v>8.233467415730336</v>
      </c>
    </row>
    <row r="417" spans="1:16" ht="11.25" customHeight="1">
      <c r="A417" s="51" t="s">
        <v>452</v>
      </c>
      <c r="B417" s="51" t="s">
        <v>314</v>
      </c>
      <c r="C417" s="51" t="s">
        <v>818</v>
      </c>
      <c r="D417" s="52"/>
      <c r="E417" s="52"/>
      <c r="F417" s="52"/>
      <c r="G417" s="52">
        <v>60</v>
      </c>
      <c r="H417" s="52">
        <v>605.77</v>
      </c>
      <c r="I417" s="52">
        <v>565.57</v>
      </c>
      <c r="N417" s="74">
        <f t="shared" si="52"/>
        <v>10.096166666666667</v>
      </c>
      <c r="P417" s="74">
        <f t="shared" si="53"/>
        <v>9.426166666666667</v>
      </c>
    </row>
    <row r="418" spans="1:16" ht="11.25" customHeight="1">
      <c r="A418" s="51" t="s">
        <v>452</v>
      </c>
      <c r="B418" s="51" t="s">
        <v>314</v>
      </c>
      <c r="C418" s="51" t="s">
        <v>66</v>
      </c>
      <c r="D418" s="52">
        <v>550</v>
      </c>
      <c r="E418" s="52">
        <v>5996.66</v>
      </c>
      <c r="F418" s="52">
        <v>5259.99</v>
      </c>
      <c r="G418" s="52">
        <v>16300</v>
      </c>
      <c r="H418" s="52">
        <v>164814.81</v>
      </c>
      <c r="I418" s="52">
        <v>147493.64</v>
      </c>
      <c r="J418" s="74">
        <f>(G418-D418)*100/D418</f>
        <v>2863.6363636363635</v>
      </c>
      <c r="K418" s="74">
        <f>(H418-E418)*100/E418</f>
        <v>2648.4434668632207</v>
      </c>
      <c r="L418" s="74">
        <f>(I418-F418)*100/F418</f>
        <v>2704.0669278838936</v>
      </c>
      <c r="M418" s="74">
        <f t="shared" si="54"/>
        <v>10.903018181818181</v>
      </c>
      <c r="N418" s="74">
        <f t="shared" si="52"/>
        <v>10.111338036809816</v>
      </c>
      <c r="O418" s="74">
        <f t="shared" si="55"/>
        <v>9.563618181818182</v>
      </c>
      <c r="P418" s="74">
        <f t="shared" si="53"/>
        <v>9.048689570552147</v>
      </c>
    </row>
    <row r="419" spans="1:16" ht="11.25" customHeight="1">
      <c r="A419" s="51" t="s">
        <v>452</v>
      </c>
      <c r="B419" s="51" t="s">
        <v>314</v>
      </c>
      <c r="C419" s="51" t="s">
        <v>178</v>
      </c>
      <c r="D419" s="52"/>
      <c r="E419" s="52"/>
      <c r="F419" s="52"/>
      <c r="G419" s="52">
        <v>500</v>
      </c>
      <c r="H419" s="52">
        <v>6394.4</v>
      </c>
      <c r="I419" s="52">
        <v>6030</v>
      </c>
      <c r="N419" s="74">
        <f t="shared" si="52"/>
        <v>12.788799999999998</v>
      </c>
      <c r="P419" s="74">
        <f t="shared" si="53"/>
        <v>12.06</v>
      </c>
    </row>
    <row r="420" spans="1:16" ht="11.25" customHeight="1">
      <c r="A420" s="51" t="s">
        <v>452</v>
      </c>
      <c r="B420" s="51" t="s">
        <v>314</v>
      </c>
      <c r="C420" s="51" t="s">
        <v>352</v>
      </c>
      <c r="D420" s="52">
        <v>2100</v>
      </c>
      <c r="E420" s="52">
        <v>25279.43</v>
      </c>
      <c r="F420" s="52">
        <v>22447.48</v>
      </c>
      <c r="G420" s="52">
        <v>1000</v>
      </c>
      <c r="H420" s="52">
        <v>9759.89</v>
      </c>
      <c r="I420" s="52">
        <v>8749.47</v>
      </c>
      <c r="J420" s="74">
        <f aca="true" t="shared" si="59" ref="J420:L421">(G420-D420)*100/D420</f>
        <v>-52.38095238095238</v>
      </c>
      <c r="K420" s="74">
        <f t="shared" si="59"/>
        <v>-61.391969676531474</v>
      </c>
      <c r="L420" s="74">
        <f t="shared" si="59"/>
        <v>-61.0224844837817</v>
      </c>
      <c r="M420" s="74">
        <f t="shared" si="54"/>
        <v>12.03782380952381</v>
      </c>
      <c r="N420" s="74">
        <f t="shared" si="52"/>
        <v>9.759889999999999</v>
      </c>
      <c r="O420" s="74">
        <f t="shared" si="55"/>
        <v>10.68927619047619</v>
      </c>
      <c r="P420" s="74">
        <f t="shared" si="53"/>
        <v>8.749469999999999</v>
      </c>
    </row>
    <row r="421" spans="1:16" ht="11.25" customHeight="1">
      <c r="A421" s="51" t="s">
        <v>452</v>
      </c>
      <c r="B421" s="51" t="s">
        <v>314</v>
      </c>
      <c r="C421" s="51" t="s">
        <v>525</v>
      </c>
      <c r="D421" s="52">
        <v>6000</v>
      </c>
      <c r="E421" s="52">
        <v>58343.04</v>
      </c>
      <c r="F421" s="52">
        <v>51425.06</v>
      </c>
      <c r="G421" s="52">
        <v>1200</v>
      </c>
      <c r="H421" s="52">
        <v>9856.23</v>
      </c>
      <c r="I421" s="52">
        <v>8927.82</v>
      </c>
      <c r="J421" s="74">
        <f t="shared" si="59"/>
        <v>-80</v>
      </c>
      <c r="K421" s="74">
        <f t="shared" si="59"/>
        <v>-83.10641680652911</v>
      </c>
      <c r="L421" s="74">
        <f t="shared" si="59"/>
        <v>-82.63916464074131</v>
      </c>
      <c r="M421" s="74">
        <f t="shared" si="54"/>
        <v>9.723840000000001</v>
      </c>
      <c r="N421" s="74">
        <f t="shared" si="52"/>
        <v>8.213524999999999</v>
      </c>
      <c r="O421" s="74">
        <f t="shared" si="55"/>
        <v>8.570843333333332</v>
      </c>
      <c r="P421" s="74">
        <f t="shared" si="53"/>
        <v>7.43985</v>
      </c>
    </row>
    <row r="422" spans="1:15" ht="11.25" customHeight="1">
      <c r="A422" s="51" t="s">
        <v>452</v>
      </c>
      <c r="B422" s="51" t="s">
        <v>314</v>
      </c>
      <c r="C422" s="51" t="s">
        <v>82</v>
      </c>
      <c r="D422" s="52">
        <v>455</v>
      </c>
      <c r="E422" s="52">
        <v>2730</v>
      </c>
      <c r="F422" s="52">
        <v>2421.63</v>
      </c>
      <c r="G422" s="52"/>
      <c r="H422" s="52"/>
      <c r="I422" s="52"/>
      <c r="M422" s="74">
        <f t="shared" si="54"/>
        <v>6</v>
      </c>
      <c r="O422" s="74">
        <f t="shared" si="55"/>
        <v>5.322263736263737</v>
      </c>
    </row>
    <row r="423" spans="1:16" ht="11.25" customHeight="1">
      <c r="A423" s="51" t="s">
        <v>452</v>
      </c>
      <c r="B423" s="51" t="s">
        <v>314</v>
      </c>
      <c r="C423" s="51" t="s">
        <v>43</v>
      </c>
      <c r="D423" s="52">
        <v>438</v>
      </c>
      <c r="E423" s="52">
        <v>5579.61</v>
      </c>
      <c r="F423" s="52">
        <v>5114.85</v>
      </c>
      <c r="G423" s="52">
        <v>34775</v>
      </c>
      <c r="H423" s="52">
        <v>246831.94</v>
      </c>
      <c r="I423" s="52">
        <v>218023.5</v>
      </c>
      <c r="J423" s="74">
        <f aca="true" t="shared" si="60" ref="J423:L425">(G423-D423)*100/D423</f>
        <v>7839.497716894977</v>
      </c>
      <c r="K423" s="74">
        <f t="shared" si="60"/>
        <v>4323.8206613007005</v>
      </c>
      <c r="L423" s="74">
        <f t="shared" si="60"/>
        <v>4162.55901932608</v>
      </c>
      <c r="M423" s="74">
        <f t="shared" si="54"/>
        <v>12.738835616438356</v>
      </c>
      <c r="N423" s="74">
        <f t="shared" si="52"/>
        <v>7.097970956146657</v>
      </c>
      <c r="O423" s="74">
        <f t="shared" si="55"/>
        <v>11.677739726027399</v>
      </c>
      <c r="P423" s="74">
        <f t="shared" si="53"/>
        <v>6.269547088425593</v>
      </c>
    </row>
    <row r="424" spans="1:16" ht="11.25" customHeight="1">
      <c r="A424" s="51" t="s">
        <v>453</v>
      </c>
      <c r="B424" s="51" t="s">
        <v>315</v>
      </c>
      <c r="C424" s="51" t="s">
        <v>47</v>
      </c>
      <c r="D424" s="52">
        <v>370</v>
      </c>
      <c r="E424" s="52">
        <v>3625.57</v>
      </c>
      <c r="F424" s="52">
        <v>3255.95</v>
      </c>
      <c r="G424" s="52">
        <v>53150</v>
      </c>
      <c r="H424" s="52">
        <v>482241.73</v>
      </c>
      <c r="I424" s="52">
        <v>434364.41</v>
      </c>
      <c r="J424" s="74">
        <f t="shared" si="60"/>
        <v>14264.864864864865</v>
      </c>
      <c r="K424" s="74">
        <f t="shared" si="60"/>
        <v>13201.128650115705</v>
      </c>
      <c r="L424" s="74">
        <f t="shared" si="60"/>
        <v>13240.635144888589</v>
      </c>
      <c r="M424" s="74">
        <f t="shared" si="54"/>
        <v>9.798837837837839</v>
      </c>
      <c r="N424" s="74">
        <f t="shared" si="52"/>
        <v>9.073221636876763</v>
      </c>
      <c r="O424" s="74">
        <f t="shared" si="55"/>
        <v>8.799864864864864</v>
      </c>
      <c r="P424" s="74">
        <f t="shared" si="53"/>
        <v>8.172425399811853</v>
      </c>
    </row>
    <row r="425" spans="1:16" ht="11.25" customHeight="1">
      <c r="A425" s="51" t="s">
        <v>453</v>
      </c>
      <c r="B425" s="51" t="s">
        <v>315</v>
      </c>
      <c r="C425" s="51" t="s">
        <v>93</v>
      </c>
      <c r="D425" s="52">
        <v>15600</v>
      </c>
      <c r="E425" s="52">
        <v>180854.33</v>
      </c>
      <c r="F425" s="52">
        <v>166153.18</v>
      </c>
      <c r="G425" s="52">
        <v>2880</v>
      </c>
      <c r="H425" s="52">
        <v>32616.47</v>
      </c>
      <c r="I425" s="52">
        <v>28177.67</v>
      </c>
      <c r="J425" s="74">
        <f t="shared" si="60"/>
        <v>-81.53846153846153</v>
      </c>
      <c r="K425" s="74">
        <f t="shared" si="60"/>
        <v>-81.96533641190675</v>
      </c>
      <c r="L425" s="74">
        <f t="shared" si="60"/>
        <v>-83.04114913719978</v>
      </c>
      <c r="M425" s="74">
        <f t="shared" si="54"/>
        <v>11.593226282051281</v>
      </c>
      <c r="N425" s="74">
        <f t="shared" si="52"/>
        <v>11.325163194444444</v>
      </c>
      <c r="O425" s="74">
        <f t="shared" si="55"/>
        <v>10.650844871794872</v>
      </c>
      <c r="P425" s="74">
        <f t="shared" si="53"/>
        <v>9.783913194444445</v>
      </c>
    </row>
    <row r="426" spans="1:16" ht="11.25" customHeight="1">
      <c r="A426" s="51" t="s">
        <v>453</v>
      </c>
      <c r="B426" s="51" t="s">
        <v>315</v>
      </c>
      <c r="C426" s="51" t="s">
        <v>63</v>
      </c>
      <c r="D426" s="52"/>
      <c r="E426" s="52"/>
      <c r="F426" s="52"/>
      <c r="G426" s="52">
        <v>672</v>
      </c>
      <c r="H426" s="52">
        <v>7514.67</v>
      </c>
      <c r="I426" s="52">
        <v>6532.5</v>
      </c>
      <c r="N426" s="74">
        <f t="shared" si="52"/>
        <v>11.182544642857144</v>
      </c>
      <c r="P426" s="74">
        <f t="shared" si="53"/>
        <v>9.720982142857142</v>
      </c>
    </row>
    <row r="427" spans="1:16" ht="11.25" customHeight="1">
      <c r="A427" s="51" t="s">
        <v>453</v>
      </c>
      <c r="B427" s="51" t="s">
        <v>315</v>
      </c>
      <c r="C427" s="51" t="s">
        <v>134</v>
      </c>
      <c r="D427" s="52"/>
      <c r="E427" s="52"/>
      <c r="F427" s="52"/>
      <c r="G427" s="52">
        <v>300</v>
      </c>
      <c r="H427" s="52">
        <v>2997.24</v>
      </c>
      <c r="I427" s="52">
        <v>2748.6</v>
      </c>
      <c r="N427" s="74">
        <f t="shared" si="52"/>
        <v>9.9908</v>
      </c>
      <c r="P427" s="74">
        <f t="shared" si="53"/>
        <v>9.161999999999999</v>
      </c>
    </row>
    <row r="428" spans="1:16" ht="11.25" customHeight="1">
      <c r="A428" s="51" t="s">
        <v>453</v>
      </c>
      <c r="B428" s="51" t="s">
        <v>315</v>
      </c>
      <c r="C428" s="51" t="s">
        <v>62</v>
      </c>
      <c r="D428" s="52"/>
      <c r="E428" s="52"/>
      <c r="F428" s="52"/>
      <c r="G428" s="52">
        <v>5.66</v>
      </c>
      <c r="H428" s="52">
        <v>5.31</v>
      </c>
      <c r="I428" s="52">
        <v>4.56</v>
      </c>
      <c r="N428" s="74">
        <f t="shared" si="52"/>
        <v>0.9381625441696112</v>
      </c>
      <c r="P428" s="74">
        <f t="shared" si="53"/>
        <v>0.8056537102473498</v>
      </c>
    </row>
    <row r="429" spans="1:16" ht="11.25" customHeight="1">
      <c r="A429" s="51" t="s">
        <v>453</v>
      </c>
      <c r="B429" s="51" t="s">
        <v>315</v>
      </c>
      <c r="C429" s="51" t="s">
        <v>53</v>
      </c>
      <c r="D429" s="52">
        <v>87257</v>
      </c>
      <c r="E429" s="52">
        <v>1094869.66</v>
      </c>
      <c r="F429" s="52">
        <v>973908.2</v>
      </c>
      <c r="G429" s="52">
        <v>387678.39</v>
      </c>
      <c r="H429" s="52">
        <v>4624427.46</v>
      </c>
      <c r="I429" s="52">
        <v>4129633.64</v>
      </c>
      <c r="J429" s="74">
        <f>(G429-D429)*100/D429</f>
        <v>344.2948875161878</v>
      </c>
      <c r="K429" s="74">
        <f>(H429-E429)*100/E429</f>
        <v>322.3724182840175</v>
      </c>
      <c r="L429" s="74">
        <f>(I429-F429)*100/F429</f>
        <v>324.02699145566294</v>
      </c>
      <c r="M429" s="74">
        <f t="shared" si="54"/>
        <v>12.547642710613474</v>
      </c>
      <c r="N429" s="74">
        <f t="shared" si="52"/>
        <v>11.928514921866034</v>
      </c>
      <c r="O429" s="74">
        <f t="shared" si="55"/>
        <v>11.161376164663006</v>
      </c>
      <c r="P429" s="74">
        <f t="shared" si="53"/>
        <v>10.652215203431895</v>
      </c>
    </row>
    <row r="430" spans="1:15" ht="11.25" customHeight="1">
      <c r="A430" s="51" t="s">
        <v>453</v>
      </c>
      <c r="B430" s="51" t="s">
        <v>315</v>
      </c>
      <c r="C430" s="51" t="s">
        <v>100</v>
      </c>
      <c r="D430" s="52">
        <v>600</v>
      </c>
      <c r="E430" s="52">
        <v>5416.73</v>
      </c>
      <c r="F430" s="52">
        <v>4849.89</v>
      </c>
      <c r="G430" s="52"/>
      <c r="H430" s="52"/>
      <c r="I430" s="52"/>
      <c r="M430" s="74">
        <f t="shared" si="54"/>
        <v>9.027883333333333</v>
      </c>
      <c r="O430" s="74">
        <f t="shared" si="55"/>
        <v>8.08315</v>
      </c>
    </row>
    <row r="431" spans="1:16" ht="11.25" customHeight="1">
      <c r="A431" s="51" t="s">
        <v>453</v>
      </c>
      <c r="B431" s="51" t="s">
        <v>315</v>
      </c>
      <c r="C431" s="51" t="s">
        <v>51</v>
      </c>
      <c r="D431" s="52">
        <v>1800</v>
      </c>
      <c r="E431" s="52">
        <v>16496.86</v>
      </c>
      <c r="F431" s="52">
        <v>15133.17</v>
      </c>
      <c r="G431" s="52">
        <v>1000</v>
      </c>
      <c r="H431" s="52">
        <v>8561.94</v>
      </c>
      <c r="I431" s="52">
        <v>7938.24</v>
      </c>
      <c r="J431" s="74">
        <f aca="true" t="shared" si="61" ref="J431:L432">(G431-D431)*100/D431</f>
        <v>-44.44444444444444</v>
      </c>
      <c r="K431" s="74">
        <f t="shared" si="61"/>
        <v>-48.09957773782404</v>
      </c>
      <c r="L431" s="74">
        <f t="shared" si="61"/>
        <v>-47.54410344957468</v>
      </c>
      <c r="M431" s="74">
        <f t="shared" si="54"/>
        <v>9.164922222222222</v>
      </c>
      <c r="N431" s="74">
        <f t="shared" si="52"/>
        <v>8.56194</v>
      </c>
      <c r="O431" s="74">
        <f t="shared" si="55"/>
        <v>8.407316666666667</v>
      </c>
      <c r="P431" s="74">
        <f t="shared" si="53"/>
        <v>7.9382399999999995</v>
      </c>
    </row>
    <row r="432" spans="1:16" ht="11.25" customHeight="1">
      <c r="A432" s="51" t="s">
        <v>453</v>
      </c>
      <c r="B432" s="51" t="s">
        <v>315</v>
      </c>
      <c r="C432" s="51" t="s">
        <v>55</v>
      </c>
      <c r="D432" s="52">
        <v>37716</v>
      </c>
      <c r="E432" s="52">
        <v>523255.58</v>
      </c>
      <c r="F432" s="52">
        <v>463629.2</v>
      </c>
      <c r="G432" s="52">
        <v>94031</v>
      </c>
      <c r="H432" s="52">
        <v>1071272.82</v>
      </c>
      <c r="I432" s="52">
        <v>940135.86</v>
      </c>
      <c r="J432" s="74">
        <f t="shared" si="61"/>
        <v>149.31328878990348</v>
      </c>
      <c r="K432" s="74">
        <f t="shared" si="61"/>
        <v>104.73223047138838</v>
      </c>
      <c r="L432" s="74">
        <f t="shared" si="61"/>
        <v>102.77753428817684</v>
      </c>
      <c r="M432" s="74">
        <f t="shared" si="54"/>
        <v>13.873570368013576</v>
      </c>
      <c r="N432" s="74">
        <f t="shared" si="52"/>
        <v>11.392762174176601</v>
      </c>
      <c r="O432" s="74">
        <f t="shared" si="55"/>
        <v>12.292639728497189</v>
      </c>
      <c r="P432" s="74">
        <f t="shared" si="53"/>
        <v>9.998148057555486</v>
      </c>
    </row>
    <row r="433" spans="1:16" ht="11.25" customHeight="1">
      <c r="A433" s="51" t="s">
        <v>453</v>
      </c>
      <c r="B433" s="51" t="s">
        <v>315</v>
      </c>
      <c r="C433" s="51" t="s">
        <v>607</v>
      </c>
      <c r="D433" s="52"/>
      <c r="E433" s="52"/>
      <c r="F433" s="52"/>
      <c r="G433" s="52">
        <v>1800</v>
      </c>
      <c r="H433" s="52">
        <v>12656.03</v>
      </c>
      <c r="I433" s="52">
        <v>11334.14</v>
      </c>
      <c r="N433" s="74">
        <f t="shared" si="52"/>
        <v>7.031127777777778</v>
      </c>
      <c r="P433" s="74">
        <f t="shared" si="53"/>
        <v>6.296744444444444</v>
      </c>
    </row>
    <row r="434" spans="1:16" ht="11.25" customHeight="1">
      <c r="A434" s="51" t="s">
        <v>453</v>
      </c>
      <c r="B434" s="51" t="s">
        <v>315</v>
      </c>
      <c r="C434" s="51" t="s">
        <v>41</v>
      </c>
      <c r="D434" s="52">
        <v>500357</v>
      </c>
      <c r="E434" s="52">
        <v>4802719.82</v>
      </c>
      <c r="F434" s="52">
        <v>4309882.53</v>
      </c>
      <c r="G434" s="52">
        <v>298697</v>
      </c>
      <c r="H434" s="52">
        <v>2654820.47</v>
      </c>
      <c r="I434" s="52">
        <v>2381268.32</v>
      </c>
      <c r="J434" s="74">
        <f>(G434-D434)*100/D434</f>
        <v>-40.30322349842213</v>
      </c>
      <c r="K434" s="74">
        <f>(H434-E434)*100/E434</f>
        <v>-44.722562016953134</v>
      </c>
      <c r="L434" s="74">
        <f>(I434-F434)*100/F434</f>
        <v>-44.748649100651946</v>
      </c>
      <c r="M434" s="74">
        <f t="shared" si="54"/>
        <v>9.598586249417917</v>
      </c>
      <c r="N434" s="74">
        <f t="shared" si="52"/>
        <v>8.888005135639126</v>
      </c>
      <c r="O434" s="74">
        <f t="shared" si="55"/>
        <v>8.613614938933601</v>
      </c>
      <c r="P434" s="74">
        <f t="shared" si="53"/>
        <v>7.972186931907585</v>
      </c>
    </row>
    <row r="435" spans="1:16" ht="11.25" customHeight="1">
      <c r="A435" s="51" t="s">
        <v>453</v>
      </c>
      <c r="B435" s="51" t="s">
        <v>315</v>
      </c>
      <c r="C435" s="51" t="s">
        <v>91</v>
      </c>
      <c r="D435" s="52"/>
      <c r="E435" s="52"/>
      <c r="F435" s="52"/>
      <c r="G435" s="52">
        <v>2725</v>
      </c>
      <c r="H435" s="52">
        <v>37542.18</v>
      </c>
      <c r="I435" s="52">
        <v>34031.81</v>
      </c>
      <c r="N435" s="74">
        <f t="shared" si="52"/>
        <v>13.776946788990825</v>
      </c>
      <c r="P435" s="74">
        <f t="shared" si="53"/>
        <v>12.488737614678898</v>
      </c>
    </row>
    <row r="436" spans="1:16" ht="11.25" customHeight="1">
      <c r="A436" s="51" t="s">
        <v>453</v>
      </c>
      <c r="B436" s="51" t="s">
        <v>315</v>
      </c>
      <c r="C436" s="51" t="s">
        <v>56</v>
      </c>
      <c r="D436" s="52"/>
      <c r="E436" s="52"/>
      <c r="F436" s="52"/>
      <c r="G436" s="52">
        <v>13000</v>
      </c>
      <c r="H436" s="52">
        <v>145914</v>
      </c>
      <c r="I436" s="52">
        <v>125845.95</v>
      </c>
      <c r="N436" s="74">
        <f t="shared" si="52"/>
        <v>11.224153846153847</v>
      </c>
      <c r="P436" s="74">
        <f t="shared" si="53"/>
        <v>9.680457692307693</v>
      </c>
    </row>
    <row r="437" spans="1:16" ht="11.25" customHeight="1">
      <c r="A437" s="51" t="s">
        <v>453</v>
      </c>
      <c r="B437" s="51" t="s">
        <v>315</v>
      </c>
      <c r="C437" s="51" t="s">
        <v>60</v>
      </c>
      <c r="D437" s="52"/>
      <c r="E437" s="52"/>
      <c r="F437" s="52"/>
      <c r="G437" s="52">
        <v>15780</v>
      </c>
      <c r="H437" s="52">
        <v>157301.36</v>
      </c>
      <c r="I437" s="52">
        <v>137230.95</v>
      </c>
      <c r="N437" s="74">
        <f t="shared" si="52"/>
        <v>9.968400506970848</v>
      </c>
      <c r="P437" s="74">
        <f t="shared" si="53"/>
        <v>8.696511406844108</v>
      </c>
    </row>
    <row r="438" spans="1:16" ht="11.25" customHeight="1">
      <c r="A438" s="51" t="s">
        <v>453</v>
      </c>
      <c r="B438" s="51" t="s">
        <v>315</v>
      </c>
      <c r="C438" s="51" t="s">
        <v>42</v>
      </c>
      <c r="D438" s="52">
        <v>267897.3</v>
      </c>
      <c r="E438" s="52">
        <v>2988202.1</v>
      </c>
      <c r="F438" s="52">
        <v>2667659.15</v>
      </c>
      <c r="G438" s="52">
        <v>312670.06</v>
      </c>
      <c r="H438" s="52">
        <v>3372795.43</v>
      </c>
      <c r="I438" s="52">
        <v>3000197.69</v>
      </c>
      <c r="J438" s="74">
        <f>(G438-D438)*100/D438</f>
        <v>16.712658171620248</v>
      </c>
      <c r="K438" s="74">
        <f>(H438-E438)*100/E438</f>
        <v>12.870392200045641</v>
      </c>
      <c r="L438" s="74">
        <f>(I438-F438)*100/F438</f>
        <v>12.465555803858976</v>
      </c>
      <c r="M438" s="74">
        <f t="shared" si="54"/>
        <v>11.154282256670747</v>
      </c>
      <c r="N438" s="74">
        <f t="shared" si="52"/>
        <v>10.787075136007587</v>
      </c>
      <c r="O438" s="74">
        <f t="shared" si="55"/>
        <v>9.95776795809439</v>
      </c>
      <c r="P438" s="74">
        <f t="shared" si="53"/>
        <v>9.595410862172093</v>
      </c>
    </row>
    <row r="439" spans="1:16" ht="11.25" customHeight="1">
      <c r="A439" s="51" t="s">
        <v>453</v>
      </c>
      <c r="B439" s="51" t="s">
        <v>315</v>
      </c>
      <c r="C439" s="51" t="s">
        <v>70</v>
      </c>
      <c r="D439" s="52"/>
      <c r="E439" s="52"/>
      <c r="F439" s="52"/>
      <c r="G439" s="52">
        <v>4315</v>
      </c>
      <c r="H439" s="52">
        <v>35919.8</v>
      </c>
      <c r="I439" s="52">
        <v>33110.65</v>
      </c>
      <c r="N439" s="74">
        <f t="shared" si="52"/>
        <v>8.324403244495945</v>
      </c>
      <c r="P439" s="74">
        <f t="shared" si="53"/>
        <v>7.673383545770568</v>
      </c>
    </row>
    <row r="440" spans="1:16" ht="11.25" customHeight="1">
      <c r="A440" s="51" t="s">
        <v>453</v>
      </c>
      <c r="B440" s="51" t="s">
        <v>315</v>
      </c>
      <c r="C440" s="51" t="s">
        <v>66</v>
      </c>
      <c r="D440" s="52">
        <v>600</v>
      </c>
      <c r="E440" s="52">
        <v>6108.37</v>
      </c>
      <c r="F440" s="52">
        <v>5355</v>
      </c>
      <c r="G440" s="52">
        <v>600</v>
      </c>
      <c r="H440" s="52">
        <v>5495.45</v>
      </c>
      <c r="I440" s="52">
        <v>4934.99</v>
      </c>
      <c r="J440" s="74">
        <f>(G440-D440)*100/D440</f>
        <v>0</v>
      </c>
      <c r="K440" s="74">
        <f>(H440-E440)*100/E440</f>
        <v>-10.034100750281992</v>
      </c>
      <c r="L440" s="74">
        <f>(I440-F440)*100/F440</f>
        <v>-7.843323996265177</v>
      </c>
      <c r="M440" s="74">
        <f t="shared" si="54"/>
        <v>10.180616666666667</v>
      </c>
      <c r="N440" s="74">
        <f t="shared" si="52"/>
        <v>9.159083333333333</v>
      </c>
      <c r="O440" s="74">
        <f t="shared" si="55"/>
        <v>8.925</v>
      </c>
      <c r="P440" s="74">
        <f t="shared" si="53"/>
        <v>8.224983333333332</v>
      </c>
    </row>
    <row r="441" spans="1:16" ht="11.25" customHeight="1">
      <c r="A441" s="51" t="s">
        <v>453</v>
      </c>
      <c r="B441" s="51" t="s">
        <v>315</v>
      </c>
      <c r="C441" s="51" t="s">
        <v>178</v>
      </c>
      <c r="D441" s="52"/>
      <c r="E441" s="52"/>
      <c r="F441" s="52"/>
      <c r="G441" s="52">
        <v>500</v>
      </c>
      <c r="H441" s="52">
        <v>5599.08</v>
      </c>
      <c r="I441" s="52">
        <v>5280</v>
      </c>
      <c r="N441" s="74">
        <f t="shared" si="52"/>
        <v>11.19816</v>
      </c>
      <c r="P441" s="74">
        <f t="shared" si="53"/>
        <v>10.56</v>
      </c>
    </row>
    <row r="442" spans="1:16" ht="11.25" customHeight="1">
      <c r="A442" s="51" t="s">
        <v>453</v>
      </c>
      <c r="B442" s="51" t="s">
        <v>315</v>
      </c>
      <c r="C442" s="51" t="s">
        <v>352</v>
      </c>
      <c r="D442" s="52">
        <v>500</v>
      </c>
      <c r="E442" s="52">
        <v>5710.63</v>
      </c>
      <c r="F442" s="52">
        <v>5080.77</v>
      </c>
      <c r="G442" s="52">
        <v>550</v>
      </c>
      <c r="H442" s="52">
        <v>4558.48</v>
      </c>
      <c r="I442" s="52">
        <v>4212.87</v>
      </c>
      <c r="J442" s="74">
        <f>(G442-D442)*100/D442</f>
        <v>10</v>
      </c>
      <c r="K442" s="74">
        <f>(H442-E442)*100/E442</f>
        <v>-20.17553229678688</v>
      </c>
      <c r="L442" s="74">
        <f>(I442-F442)*100/F442</f>
        <v>-17.082056459946042</v>
      </c>
      <c r="M442" s="74">
        <f t="shared" si="54"/>
        <v>11.42126</v>
      </c>
      <c r="N442" s="74">
        <f t="shared" si="52"/>
        <v>8.288145454545454</v>
      </c>
      <c r="O442" s="74">
        <f t="shared" si="55"/>
        <v>10.16154</v>
      </c>
      <c r="P442" s="74">
        <f t="shared" si="53"/>
        <v>7.659763636363636</v>
      </c>
    </row>
    <row r="443" spans="1:16" ht="11.25" customHeight="1">
      <c r="A443" s="51" t="s">
        <v>453</v>
      </c>
      <c r="B443" s="51" t="s">
        <v>315</v>
      </c>
      <c r="C443" s="51" t="s">
        <v>43</v>
      </c>
      <c r="D443" s="52"/>
      <c r="E443" s="52"/>
      <c r="F443" s="52"/>
      <c r="G443" s="52">
        <v>12380</v>
      </c>
      <c r="H443" s="52">
        <v>85619.29</v>
      </c>
      <c r="I443" s="52">
        <v>77930</v>
      </c>
      <c r="N443" s="74">
        <f t="shared" si="52"/>
        <v>6.91593618739903</v>
      </c>
      <c r="P443" s="74">
        <f t="shared" si="53"/>
        <v>6.294830371567044</v>
      </c>
    </row>
    <row r="444" spans="1:16" ht="11.25" customHeight="1">
      <c r="A444" s="51" t="s">
        <v>454</v>
      </c>
      <c r="B444" s="51" t="s">
        <v>316</v>
      </c>
      <c r="C444" s="51" t="s">
        <v>47</v>
      </c>
      <c r="D444" s="52"/>
      <c r="E444" s="52"/>
      <c r="F444" s="52"/>
      <c r="G444" s="52">
        <v>87560</v>
      </c>
      <c r="H444" s="52">
        <v>690942.02</v>
      </c>
      <c r="I444" s="52">
        <v>625169.69</v>
      </c>
      <c r="N444" s="74">
        <f t="shared" si="52"/>
        <v>7.891069209684788</v>
      </c>
      <c r="P444" s="74">
        <f t="shared" si="53"/>
        <v>7.139900525354042</v>
      </c>
    </row>
    <row r="445" spans="1:16" ht="11.25" customHeight="1">
      <c r="A445" s="51" t="s">
        <v>454</v>
      </c>
      <c r="B445" s="51" t="s">
        <v>316</v>
      </c>
      <c r="C445" s="51" t="s">
        <v>93</v>
      </c>
      <c r="D445" s="52"/>
      <c r="E445" s="52"/>
      <c r="F445" s="52"/>
      <c r="G445" s="52">
        <v>13440</v>
      </c>
      <c r="H445" s="52">
        <v>83042.9</v>
      </c>
      <c r="I445" s="52">
        <v>78148</v>
      </c>
      <c r="N445" s="74">
        <f t="shared" si="52"/>
        <v>6.178787202380952</v>
      </c>
      <c r="P445" s="74">
        <f t="shared" si="53"/>
        <v>5.814583333333333</v>
      </c>
    </row>
    <row r="446" spans="1:16" ht="11.25" customHeight="1">
      <c r="A446" s="51" t="s">
        <v>454</v>
      </c>
      <c r="B446" s="51" t="s">
        <v>316</v>
      </c>
      <c r="C446" s="51" t="s">
        <v>63</v>
      </c>
      <c r="D446" s="52">
        <v>600</v>
      </c>
      <c r="E446" s="52">
        <v>2981.44</v>
      </c>
      <c r="F446" s="52">
        <v>2655</v>
      </c>
      <c r="G446" s="52">
        <v>6050</v>
      </c>
      <c r="H446" s="52">
        <v>63732.2</v>
      </c>
      <c r="I446" s="52">
        <v>55547.5</v>
      </c>
      <c r="J446" s="74">
        <f>(G446-D446)*100/D446</f>
        <v>908.3333333333334</v>
      </c>
      <c r="K446" s="74">
        <f>(H446-E446)*100/E446</f>
        <v>2037.6314800901575</v>
      </c>
      <c r="L446" s="74">
        <f>(I446-F446)*100/F446</f>
        <v>1992.1845574387946</v>
      </c>
      <c r="M446" s="74">
        <f t="shared" si="54"/>
        <v>4.9690666666666665</v>
      </c>
      <c r="N446" s="74">
        <f t="shared" si="52"/>
        <v>10.534247933884297</v>
      </c>
      <c r="O446" s="74">
        <f t="shared" si="55"/>
        <v>4.425</v>
      </c>
      <c r="P446" s="74">
        <f t="shared" si="53"/>
        <v>9.181404958677685</v>
      </c>
    </row>
    <row r="447" spans="1:16" ht="11.25" customHeight="1">
      <c r="A447" s="51" t="s">
        <v>454</v>
      </c>
      <c r="B447" s="51" t="s">
        <v>316</v>
      </c>
      <c r="C447" s="51" t="s">
        <v>62</v>
      </c>
      <c r="D447" s="52"/>
      <c r="E447" s="52"/>
      <c r="F447" s="52"/>
      <c r="G447" s="52">
        <v>1.96</v>
      </c>
      <c r="H447" s="52">
        <v>2.65</v>
      </c>
      <c r="I447" s="52">
        <v>2.28</v>
      </c>
      <c r="N447" s="74">
        <f t="shared" si="52"/>
        <v>1.3520408163265305</v>
      </c>
      <c r="P447" s="74">
        <f t="shared" si="53"/>
        <v>1.163265306122449</v>
      </c>
    </row>
    <row r="448" spans="1:16" ht="11.25" customHeight="1">
      <c r="A448" s="51" t="s">
        <v>454</v>
      </c>
      <c r="B448" s="51" t="s">
        <v>316</v>
      </c>
      <c r="C448" s="51" t="s">
        <v>53</v>
      </c>
      <c r="D448" s="52"/>
      <c r="E448" s="52"/>
      <c r="F448" s="52"/>
      <c r="G448" s="52">
        <v>31963</v>
      </c>
      <c r="H448" s="52">
        <v>276637.64</v>
      </c>
      <c r="I448" s="52">
        <v>245629.85</v>
      </c>
      <c r="N448" s="74">
        <f t="shared" si="52"/>
        <v>8.654933516878891</v>
      </c>
      <c r="P448" s="74">
        <f t="shared" si="53"/>
        <v>7.684818383756219</v>
      </c>
    </row>
    <row r="449" spans="1:16" ht="11.25" customHeight="1">
      <c r="A449" s="51" t="s">
        <v>454</v>
      </c>
      <c r="B449" s="51" t="s">
        <v>316</v>
      </c>
      <c r="C449" s="51" t="s">
        <v>51</v>
      </c>
      <c r="D449" s="52"/>
      <c r="E449" s="52"/>
      <c r="F449" s="52"/>
      <c r="G449" s="52">
        <v>1600</v>
      </c>
      <c r="H449" s="52">
        <v>10521.29</v>
      </c>
      <c r="I449" s="52">
        <v>9262</v>
      </c>
      <c r="N449" s="74">
        <f t="shared" si="52"/>
        <v>6.57580625</v>
      </c>
      <c r="P449" s="74">
        <f t="shared" si="53"/>
        <v>5.78875</v>
      </c>
    </row>
    <row r="450" spans="1:16" ht="11.25" customHeight="1">
      <c r="A450" s="51" t="s">
        <v>454</v>
      </c>
      <c r="B450" s="51" t="s">
        <v>316</v>
      </c>
      <c r="C450" s="51" t="s">
        <v>55</v>
      </c>
      <c r="D450" s="52"/>
      <c r="E450" s="52"/>
      <c r="F450" s="52"/>
      <c r="G450" s="52">
        <v>39392</v>
      </c>
      <c r="H450" s="52">
        <v>384497.71</v>
      </c>
      <c r="I450" s="52">
        <v>349204.05</v>
      </c>
      <c r="N450" s="74">
        <f t="shared" si="52"/>
        <v>9.760807016653128</v>
      </c>
      <c r="P450" s="74">
        <f t="shared" si="53"/>
        <v>8.864846923233143</v>
      </c>
    </row>
    <row r="451" spans="1:16" ht="11.25" customHeight="1">
      <c r="A451" s="51" t="s">
        <v>454</v>
      </c>
      <c r="B451" s="51" t="s">
        <v>316</v>
      </c>
      <c r="C451" s="51" t="s">
        <v>832</v>
      </c>
      <c r="D451" s="52"/>
      <c r="E451" s="52"/>
      <c r="F451" s="52"/>
      <c r="G451" s="52">
        <v>21178</v>
      </c>
      <c r="H451" s="52">
        <v>157390.16</v>
      </c>
      <c r="I451" s="52">
        <v>133970.35</v>
      </c>
      <c r="N451" s="74">
        <f t="shared" si="52"/>
        <v>7.431776371706488</v>
      </c>
      <c r="P451" s="74">
        <f t="shared" si="53"/>
        <v>6.325920766833507</v>
      </c>
    </row>
    <row r="452" spans="1:16" ht="11.25" customHeight="1">
      <c r="A452" s="51" t="s">
        <v>454</v>
      </c>
      <c r="B452" s="51" t="s">
        <v>316</v>
      </c>
      <c r="C452" s="51" t="s">
        <v>607</v>
      </c>
      <c r="D452" s="52"/>
      <c r="E452" s="52"/>
      <c r="F452" s="52"/>
      <c r="G452" s="52">
        <v>30000</v>
      </c>
      <c r="H452" s="52">
        <v>215723.63</v>
      </c>
      <c r="I452" s="52">
        <v>193197.16</v>
      </c>
      <c r="N452" s="74">
        <f t="shared" si="52"/>
        <v>7.190787666666667</v>
      </c>
      <c r="P452" s="74">
        <f t="shared" si="53"/>
        <v>6.439905333333334</v>
      </c>
    </row>
    <row r="453" spans="1:16" ht="11.25" customHeight="1">
      <c r="A453" s="51" t="s">
        <v>454</v>
      </c>
      <c r="B453" s="51" t="s">
        <v>316</v>
      </c>
      <c r="C453" s="51" t="s">
        <v>41</v>
      </c>
      <c r="D453" s="52"/>
      <c r="E453" s="52"/>
      <c r="F453" s="52"/>
      <c r="G453" s="52">
        <v>19380</v>
      </c>
      <c r="H453" s="52">
        <v>166450.8</v>
      </c>
      <c r="I453" s="52">
        <v>152815.84</v>
      </c>
      <c r="N453" s="74">
        <f t="shared" si="52"/>
        <v>8.588792569659443</v>
      </c>
      <c r="P453" s="74">
        <f t="shared" si="53"/>
        <v>7.885234262125903</v>
      </c>
    </row>
    <row r="454" spans="1:16" ht="11.25" customHeight="1">
      <c r="A454" s="51" t="s">
        <v>454</v>
      </c>
      <c r="B454" s="51" t="s">
        <v>316</v>
      </c>
      <c r="C454" s="51" t="s">
        <v>44</v>
      </c>
      <c r="D454" s="52"/>
      <c r="E454" s="52"/>
      <c r="F454" s="52"/>
      <c r="G454" s="52">
        <v>24</v>
      </c>
      <c r="H454" s="52">
        <v>278.41</v>
      </c>
      <c r="I454" s="52">
        <v>233.1</v>
      </c>
      <c r="N454" s="74">
        <f aca="true" t="shared" si="62" ref="N454:N517">H454/G454</f>
        <v>11.600416666666668</v>
      </c>
      <c r="P454" s="74">
        <f aca="true" t="shared" si="63" ref="P454:P517">I454/G454</f>
        <v>9.7125</v>
      </c>
    </row>
    <row r="455" spans="1:16" ht="11.25" customHeight="1">
      <c r="A455" s="51" t="s">
        <v>454</v>
      </c>
      <c r="B455" s="51" t="s">
        <v>316</v>
      </c>
      <c r="C455" s="51" t="s">
        <v>56</v>
      </c>
      <c r="D455" s="52"/>
      <c r="E455" s="52"/>
      <c r="F455" s="52"/>
      <c r="G455" s="52">
        <v>18003.9</v>
      </c>
      <c r="H455" s="52">
        <v>194593.9</v>
      </c>
      <c r="I455" s="52">
        <v>169889.14</v>
      </c>
      <c r="N455" s="74">
        <f t="shared" si="62"/>
        <v>10.808430395636499</v>
      </c>
      <c r="P455" s="74">
        <f t="shared" si="63"/>
        <v>9.436241036664278</v>
      </c>
    </row>
    <row r="456" spans="1:16" ht="11.25" customHeight="1">
      <c r="A456" s="51" t="s">
        <v>454</v>
      </c>
      <c r="B456" s="51" t="s">
        <v>316</v>
      </c>
      <c r="C456" s="51" t="s">
        <v>42</v>
      </c>
      <c r="D456" s="52"/>
      <c r="E456" s="52"/>
      <c r="F456" s="52"/>
      <c r="G456" s="52">
        <v>92080</v>
      </c>
      <c r="H456" s="52">
        <v>783193.88</v>
      </c>
      <c r="I456" s="52">
        <v>693713.09</v>
      </c>
      <c r="N456" s="74">
        <f t="shared" si="62"/>
        <v>8.505580799304953</v>
      </c>
      <c r="P456" s="74">
        <f t="shared" si="63"/>
        <v>7.533808536055603</v>
      </c>
    </row>
    <row r="457" spans="1:16" ht="11.25" customHeight="1">
      <c r="A457" s="51" t="s">
        <v>454</v>
      </c>
      <c r="B457" s="51" t="s">
        <v>316</v>
      </c>
      <c r="C457" s="51" t="s">
        <v>46</v>
      </c>
      <c r="D457" s="52"/>
      <c r="E457" s="52"/>
      <c r="F457" s="52"/>
      <c r="G457" s="52">
        <v>1.5</v>
      </c>
      <c r="H457" s="52">
        <v>11.51</v>
      </c>
      <c r="I457" s="52">
        <v>10.5</v>
      </c>
      <c r="N457" s="74">
        <f t="shared" si="62"/>
        <v>7.673333333333333</v>
      </c>
      <c r="P457" s="74">
        <f t="shared" si="63"/>
        <v>7</v>
      </c>
    </row>
    <row r="458" spans="1:16" ht="11.25" customHeight="1">
      <c r="A458" s="51" t="s">
        <v>454</v>
      </c>
      <c r="B458" s="51" t="s">
        <v>316</v>
      </c>
      <c r="C458" s="51" t="s">
        <v>692</v>
      </c>
      <c r="D458" s="52"/>
      <c r="E458" s="52"/>
      <c r="F458" s="52"/>
      <c r="G458" s="52">
        <v>1200</v>
      </c>
      <c r="H458" s="52">
        <v>5421.43</v>
      </c>
      <c r="I458" s="52">
        <v>4540</v>
      </c>
      <c r="N458" s="74">
        <f t="shared" si="62"/>
        <v>4.517858333333334</v>
      </c>
      <c r="P458" s="74">
        <f t="shared" si="63"/>
        <v>3.783333333333333</v>
      </c>
    </row>
    <row r="459" spans="1:16" ht="11.25" customHeight="1">
      <c r="A459" s="51" t="s">
        <v>454</v>
      </c>
      <c r="B459" s="51" t="s">
        <v>316</v>
      </c>
      <c r="C459" s="51" t="s">
        <v>352</v>
      </c>
      <c r="D459" s="52"/>
      <c r="E459" s="52"/>
      <c r="F459" s="52"/>
      <c r="G459" s="52">
        <v>3050</v>
      </c>
      <c r="H459" s="52">
        <v>17920.38</v>
      </c>
      <c r="I459" s="52">
        <v>16607.5</v>
      </c>
      <c r="N459" s="74">
        <f t="shared" si="62"/>
        <v>5.875534426229509</v>
      </c>
      <c r="P459" s="74">
        <f t="shared" si="63"/>
        <v>5.445081967213115</v>
      </c>
    </row>
    <row r="460" spans="1:16" ht="11.25" customHeight="1">
      <c r="A460" s="51" t="s">
        <v>454</v>
      </c>
      <c r="B460" s="51" t="s">
        <v>316</v>
      </c>
      <c r="C460" s="51" t="s">
        <v>525</v>
      </c>
      <c r="D460" s="52"/>
      <c r="E460" s="52"/>
      <c r="F460" s="52"/>
      <c r="G460" s="52">
        <v>20800</v>
      </c>
      <c r="H460" s="52">
        <v>135598.16</v>
      </c>
      <c r="I460" s="52">
        <v>120165.29</v>
      </c>
      <c r="N460" s="74">
        <f t="shared" si="62"/>
        <v>6.519142307692308</v>
      </c>
      <c r="P460" s="74">
        <f t="shared" si="63"/>
        <v>5.777177403846154</v>
      </c>
    </row>
    <row r="461" spans="1:16" ht="11.25" customHeight="1">
      <c r="A461" s="51" t="s">
        <v>454</v>
      </c>
      <c r="B461" s="51" t="s">
        <v>316</v>
      </c>
      <c r="C461" s="51" t="s">
        <v>621</v>
      </c>
      <c r="D461" s="52"/>
      <c r="E461" s="52"/>
      <c r="F461" s="52"/>
      <c r="G461" s="52">
        <v>10</v>
      </c>
      <c r="H461" s="52">
        <v>60.5</v>
      </c>
      <c r="I461" s="52">
        <v>51.39</v>
      </c>
      <c r="N461" s="74">
        <f t="shared" si="62"/>
        <v>6.05</v>
      </c>
      <c r="P461" s="74">
        <f t="shared" si="63"/>
        <v>5.139</v>
      </c>
    </row>
    <row r="462" spans="1:16" ht="11.25" customHeight="1">
      <c r="A462" s="51" t="s">
        <v>454</v>
      </c>
      <c r="B462" s="51" t="s">
        <v>316</v>
      </c>
      <c r="C462" s="51" t="s">
        <v>43</v>
      </c>
      <c r="D462" s="52">
        <v>2914.7</v>
      </c>
      <c r="E462" s="52">
        <v>31988.83</v>
      </c>
      <c r="F462" s="52">
        <v>28572.39</v>
      </c>
      <c r="G462" s="52">
        <v>340.7</v>
      </c>
      <c r="H462" s="52">
        <v>3941.71</v>
      </c>
      <c r="I462" s="52">
        <v>3714.1</v>
      </c>
      <c r="J462" s="74">
        <f>(G462-D462)*100/D462</f>
        <v>-88.3109754005558</v>
      </c>
      <c r="K462" s="74">
        <f>(H462-E462)*100/E462</f>
        <v>-87.67785505127884</v>
      </c>
      <c r="L462" s="74">
        <f>(I462-F462)*100/F462</f>
        <v>-87.00108741340854</v>
      </c>
      <c r="M462" s="74">
        <f aca="true" t="shared" si="64" ref="M462:M517">E462/D462</f>
        <v>10.974999142278795</v>
      </c>
      <c r="N462" s="74">
        <f t="shared" si="62"/>
        <v>11.56944525975932</v>
      </c>
      <c r="O462" s="74">
        <f aca="true" t="shared" si="65" ref="O462:O517">F462/D462</f>
        <v>9.802857927059389</v>
      </c>
      <c r="P462" s="74">
        <f t="shared" si="63"/>
        <v>10.90137951276783</v>
      </c>
    </row>
    <row r="463" spans="1:16" ht="11.25" customHeight="1">
      <c r="A463" s="51" t="s">
        <v>768</v>
      </c>
      <c r="B463" s="51" t="s">
        <v>280</v>
      </c>
      <c r="C463" s="51" t="s">
        <v>47</v>
      </c>
      <c r="D463" s="52"/>
      <c r="E463" s="52"/>
      <c r="F463" s="52"/>
      <c r="G463" s="52">
        <v>20000</v>
      </c>
      <c r="H463" s="52">
        <v>27356.73</v>
      </c>
      <c r="I463" s="52">
        <v>25600</v>
      </c>
      <c r="N463" s="74">
        <f t="shared" si="62"/>
        <v>1.3678365</v>
      </c>
      <c r="P463" s="74">
        <f t="shared" si="63"/>
        <v>1.28</v>
      </c>
    </row>
    <row r="464" spans="1:15" ht="11.25" customHeight="1">
      <c r="A464" s="51" t="s">
        <v>673</v>
      </c>
      <c r="B464" s="51" t="s">
        <v>674</v>
      </c>
      <c r="C464" s="51" t="s">
        <v>134</v>
      </c>
      <c r="D464" s="52">
        <v>400</v>
      </c>
      <c r="E464" s="52">
        <v>4069.58</v>
      </c>
      <c r="F464" s="52">
        <v>3761.97</v>
      </c>
      <c r="G464" s="52"/>
      <c r="H464" s="52"/>
      <c r="I464" s="52"/>
      <c r="M464" s="74">
        <f t="shared" si="64"/>
        <v>10.17395</v>
      </c>
      <c r="O464" s="74">
        <f t="shared" si="65"/>
        <v>9.404924999999999</v>
      </c>
    </row>
    <row r="465" spans="1:16" s="110" customFormat="1" ht="11.25" customHeight="1">
      <c r="A465" s="51" t="s">
        <v>673</v>
      </c>
      <c r="B465" s="51" t="s">
        <v>674</v>
      </c>
      <c r="C465" s="51" t="s">
        <v>46</v>
      </c>
      <c r="D465" s="52"/>
      <c r="E465" s="52"/>
      <c r="F465" s="52"/>
      <c r="G465" s="52">
        <v>14</v>
      </c>
      <c r="H465" s="52">
        <v>140</v>
      </c>
      <c r="I465" s="52">
        <v>127.03</v>
      </c>
      <c r="J465" s="74"/>
      <c r="K465" s="74"/>
      <c r="L465" s="74"/>
      <c r="M465" s="74"/>
      <c r="N465" s="74">
        <f t="shared" si="62"/>
        <v>10</v>
      </c>
      <c r="O465" s="74"/>
      <c r="P465" s="74">
        <f t="shared" si="63"/>
        <v>9.073571428571428</v>
      </c>
    </row>
    <row r="466" spans="1:16" s="110" customFormat="1" ht="11.25" customHeight="1">
      <c r="A466" s="51" t="s">
        <v>317</v>
      </c>
      <c r="B466" s="51" t="s">
        <v>318</v>
      </c>
      <c r="C466" s="51" t="s">
        <v>42</v>
      </c>
      <c r="D466" s="52">
        <v>32276</v>
      </c>
      <c r="E466" s="52">
        <v>121145.9</v>
      </c>
      <c r="F466" s="52">
        <v>109711.67</v>
      </c>
      <c r="G466" s="52">
        <v>32466</v>
      </c>
      <c r="H466" s="52">
        <v>131360.85</v>
      </c>
      <c r="I466" s="52">
        <v>121104.47</v>
      </c>
      <c r="J466" s="74">
        <f>(G466-D466)*100/D466</f>
        <v>0.5886726979799232</v>
      </c>
      <c r="K466" s="74">
        <f>(H466-E466)*100/E466</f>
        <v>8.431940329800689</v>
      </c>
      <c r="L466" s="74">
        <f>(I466-F466)*100/F466</f>
        <v>10.384310073850852</v>
      </c>
      <c r="M466" s="74">
        <f t="shared" si="64"/>
        <v>3.753435989589788</v>
      </c>
      <c r="N466" s="74">
        <f t="shared" si="62"/>
        <v>4.046105156163371</v>
      </c>
      <c r="O466" s="74">
        <f t="shared" si="65"/>
        <v>3.399171830462263</v>
      </c>
      <c r="P466" s="74">
        <f t="shared" si="63"/>
        <v>3.730193741144582</v>
      </c>
    </row>
    <row r="467" spans="1:16" s="110" customFormat="1" ht="11.25" customHeight="1">
      <c r="A467" s="51" t="s">
        <v>319</v>
      </c>
      <c r="B467" s="51" t="s">
        <v>320</v>
      </c>
      <c r="C467" s="51" t="s">
        <v>42</v>
      </c>
      <c r="D467" s="52"/>
      <c r="E467" s="52"/>
      <c r="F467" s="52"/>
      <c r="G467" s="52">
        <v>1302</v>
      </c>
      <c r="H467" s="52">
        <v>4797.23</v>
      </c>
      <c r="I467" s="52">
        <v>4546.64</v>
      </c>
      <c r="J467" s="74"/>
      <c r="K467" s="74"/>
      <c r="L467" s="74"/>
      <c r="M467" s="74"/>
      <c r="N467" s="74">
        <f t="shared" si="62"/>
        <v>3.6845084485407065</v>
      </c>
      <c r="O467" s="74"/>
      <c r="P467" s="74">
        <f t="shared" si="63"/>
        <v>3.4920430107526883</v>
      </c>
    </row>
    <row r="468" spans="1:16" s="110" customFormat="1" ht="11.25" customHeight="1">
      <c r="A468" s="51" t="s">
        <v>819</v>
      </c>
      <c r="B468" s="51" t="s">
        <v>820</v>
      </c>
      <c r="C468" s="51" t="s">
        <v>62</v>
      </c>
      <c r="D468" s="52">
        <v>5</v>
      </c>
      <c r="E468" s="52">
        <v>0.2</v>
      </c>
      <c r="F468" s="52">
        <v>0.18</v>
      </c>
      <c r="G468" s="52"/>
      <c r="H468" s="52"/>
      <c r="I468" s="52"/>
      <c r="J468" s="74"/>
      <c r="K468" s="74"/>
      <c r="L468" s="74"/>
      <c r="M468" s="74">
        <f t="shared" si="64"/>
        <v>0.04</v>
      </c>
      <c r="N468" s="74"/>
      <c r="O468" s="74">
        <f t="shared" si="65"/>
        <v>0.036</v>
      </c>
      <c r="P468" s="74"/>
    </row>
    <row r="469" spans="1:16" s="110" customFormat="1" ht="11.25" customHeight="1">
      <c r="A469" s="51" t="s">
        <v>853</v>
      </c>
      <c r="B469" s="51" t="s">
        <v>280</v>
      </c>
      <c r="C469" s="51" t="s">
        <v>854</v>
      </c>
      <c r="D469" s="52">
        <v>40.32</v>
      </c>
      <c r="E469" s="52">
        <v>443.52</v>
      </c>
      <c r="F469" s="52">
        <v>399.09</v>
      </c>
      <c r="G469" s="52"/>
      <c r="H469" s="52"/>
      <c r="I469" s="52"/>
      <c r="J469" s="74"/>
      <c r="K469" s="74"/>
      <c r="L469" s="74"/>
      <c r="M469" s="74">
        <f t="shared" si="64"/>
        <v>11</v>
      </c>
      <c r="N469" s="74"/>
      <c r="O469" s="74">
        <f t="shared" si="65"/>
        <v>9.898065476190476</v>
      </c>
      <c r="P469" s="74"/>
    </row>
    <row r="470" spans="1:16" s="110" customFormat="1" ht="11.25" customHeight="1">
      <c r="A470" s="51" t="s">
        <v>798</v>
      </c>
      <c r="B470" s="51" t="s">
        <v>799</v>
      </c>
      <c r="C470" s="51" t="s">
        <v>151</v>
      </c>
      <c r="D470" s="52"/>
      <c r="E470" s="52"/>
      <c r="F470" s="52"/>
      <c r="G470" s="52">
        <v>1602.55</v>
      </c>
      <c r="H470" s="52">
        <v>26387.73</v>
      </c>
      <c r="I470" s="52">
        <v>24652.91</v>
      </c>
      <c r="J470" s="74"/>
      <c r="K470" s="74"/>
      <c r="L470" s="74"/>
      <c r="M470" s="74"/>
      <c r="N470" s="74">
        <f t="shared" si="62"/>
        <v>16.46608842157811</v>
      </c>
      <c r="O470" s="74"/>
      <c r="P470" s="74">
        <f t="shared" si="63"/>
        <v>15.383551215250694</v>
      </c>
    </row>
    <row r="471" spans="1:16" s="110" customFormat="1" ht="11.25" customHeight="1">
      <c r="A471" s="51" t="s">
        <v>455</v>
      </c>
      <c r="B471" s="51" t="s">
        <v>456</v>
      </c>
      <c r="C471" s="51" t="s">
        <v>47</v>
      </c>
      <c r="D471" s="52">
        <v>2832748.77</v>
      </c>
      <c r="E471" s="52">
        <v>25632636.99</v>
      </c>
      <c r="F471" s="52">
        <v>22997802.56</v>
      </c>
      <c r="G471" s="52">
        <v>2292371.49</v>
      </c>
      <c r="H471" s="52">
        <v>20014356.84</v>
      </c>
      <c r="I471" s="52">
        <v>18115975.5</v>
      </c>
      <c r="J471" s="74">
        <f aca="true" t="shared" si="66" ref="J471:L472">(G471-D471)*100/D471</f>
        <v>-19.076075002584847</v>
      </c>
      <c r="K471" s="74">
        <f t="shared" si="66"/>
        <v>-21.918463372269677</v>
      </c>
      <c r="L471" s="74">
        <f t="shared" si="66"/>
        <v>-21.22736312420972</v>
      </c>
      <c r="M471" s="74">
        <f t="shared" si="64"/>
        <v>9.048679947004265</v>
      </c>
      <c r="N471" s="74">
        <f t="shared" si="62"/>
        <v>8.730852275605642</v>
      </c>
      <c r="O471" s="74">
        <f t="shared" si="65"/>
        <v>8.1185464816211</v>
      </c>
      <c r="P471" s="74">
        <f t="shared" si="63"/>
        <v>7.90272238990374</v>
      </c>
    </row>
    <row r="472" spans="1:16" s="110" customFormat="1" ht="11.25" customHeight="1">
      <c r="A472" s="51" t="s">
        <v>455</v>
      </c>
      <c r="B472" s="51" t="s">
        <v>456</v>
      </c>
      <c r="C472" s="51" t="s">
        <v>93</v>
      </c>
      <c r="D472" s="52">
        <v>1740</v>
      </c>
      <c r="E472" s="52">
        <v>14301.26</v>
      </c>
      <c r="F472" s="52">
        <v>12943.17</v>
      </c>
      <c r="G472" s="52">
        <v>11927.5</v>
      </c>
      <c r="H472" s="52">
        <v>95286.23</v>
      </c>
      <c r="I472" s="52">
        <v>85734.49</v>
      </c>
      <c r="J472" s="74">
        <f t="shared" si="66"/>
        <v>585.4885057471264</v>
      </c>
      <c r="K472" s="74">
        <f t="shared" si="66"/>
        <v>566.2785656648435</v>
      </c>
      <c r="L472" s="74">
        <f t="shared" si="66"/>
        <v>562.3917479257401</v>
      </c>
      <c r="M472" s="74">
        <f t="shared" si="64"/>
        <v>8.219114942528735</v>
      </c>
      <c r="N472" s="74">
        <f t="shared" si="62"/>
        <v>7.988784741144414</v>
      </c>
      <c r="O472" s="74">
        <f t="shared" si="65"/>
        <v>7.438603448275862</v>
      </c>
      <c r="P472" s="74">
        <f t="shared" si="63"/>
        <v>7.187968140850975</v>
      </c>
    </row>
    <row r="473" spans="1:16" s="110" customFormat="1" ht="11.25" customHeight="1">
      <c r="A473" s="51" t="s">
        <v>455</v>
      </c>
      <c r="B473" s="51" t="s">
        <v>456</v>
      </c>
      <c r="C473" s="51" t="s">
        <v>133</v>
      </c>
      <c r="D473" s="52"/>
      <c r="E473" s="52"/>
      <c r="F473" s="52"/>
      <c r="G473" s="52">
        <v>1135</v>
      </c>
      <c r="H473" s="52">
        <v>8662.75</v>
      </c>
      <c r="I473" s="52">
        <v>7841.13</v>
      </c>
      <c r="J473" s="74"/>
      <c r="K473" s="74"/>
      <c r="L473" s="74"/>
      <c r="M473" s="74"/>
      <c r="N473" s="74">
        <f t="shared" si="62"/>
        <v>7.632378854625551</v>
      </c>
      <c r="O473" s="74"/>
      <c r="P473" s="74">
        <f t="shared" si="63"/>
        <v>6.908484581497797</v>
      </c>
    </row>
    <row r="474" spans="1:16" s="110" customFormat="1" ht="11.25" customHeight="1">
      <c r="A474" s="51" t="s">
        <v>455</v>
      </c>
      <c r="B474" s="51" t="s">
        <v>456</v>
      </c>
      <c r="C474" s="51" t="s">
        <v>63</v>
      </c>
      <c r="D474" s="52"/>
      <c r="E474" s="52"/>
      <c r="F474" s="52"/>
      <c r="G474" s="52">
        <v>500</v>
      </c>
      <c r="H474" s="52">
        <v>4279.31</v>
      </c>
      <c r="I474" s="52">
        <v>3750</v>
      </c>
      <c r="J474" s="74"/>
      <c r="K474" s="74"/>
      <c r="L474" s="74"/>
      <c r="M474" s="74"/>
      <c r="N474" s="74">
        <f t="shared" si="62"/>
        <v>8.558620000000001</v>
      </c>
      <c r="O474" s="74"/>
      <c r="P474" s="74">
        <f t="shared" si="63"/>
        <v>7.5</v>
      </c>
    </row>
    <row r="475" spans="1:16" s="110" customFormat="1" ht="11.25" customHeight="1">
      <c r="A475" s="51" t="s">
        <v>455</v>
      </c>
      <c r="B475" s="51" t="s">
        <v>456</v>
      </c>
      <c r="C475" s="51" t="s">
        <v>134</v>
      </c>
      <c r="D475" s="52"/>
      <c r="E475" s="52"/>
      <c r="F475" s="52"/>
      <c r="G475" s="52">
        <v>2750</v>
      </c>
      <c r="H475" s="52">
        <v>21628.14</v>
      </c>
      <c r="I475" s="52">
        <v>19800.05</v>
      </c>
      <c r="J475" s="74"/>
      <c r="K475" s="74"/>
      <c r="L475" s="74"/>
      <c r="M475" s="74"/>
      <c r="N475" s="74">
        <f t="shared" si="62"/>
        <v>7.864778181818181</v>
      </c>
      <c r="O475" s="74"/>
      <c r="P475" s="74">
        <f t="shared" si="63"/>
        <v>7.200018181818182</v>
      </c>
    </row>
    <row r="476" spans="1:16" s="110" customFormat="1" ht="11.25" customHeight="1">
      <c r="A476" s="51" t="s">
        <v>455</v>
      </c>
      <c r="B476" s="51" t="s">
        <v>456</v>
      </c>
      <c r="C476" s="51" t="s">
        <v>62</v>
      </c>
      <c r="D476" s="52">
        <v>7</v>
      </c>
      <c r="E476" s="52">
        <v>70.91</v>
      </c>
      <c r="F476" s="52">
        <v>62.55</v>
      </c>
      <c r="G476" s="52">
        <v>24780</v>
      </c>
      <c r="H476" s="52">
        <v>227144.45</v>
      </c>
      <c r="I476" s="52">
        <v>208620</v>
      </c>
      <c r="J476" s="74">
        <f aca="true" t="shared" si="67" ref="J476:L479">(G476-D476)*100/D476</f>
        <v>353900</v>
      </c>
      <c r="K476" s="74">
        <f t="shared" si="67"/>
        <v>320227.8098998731</v>
      </c>
      <c r="L476" s="74">
        <f t="shared" si="67"/>
        <v>333425.17985611514</v>
      </c>
      <c r="M476" s="74">
        <f t="shared" si="64"/>
        <v>10.129999999999999</v>
      </c>
      <c r="N476" s="74">
        <f t="shared" si="62"/>
        <v>9.166442695722358</v>
      </c>
      <c r="O476" s="74">
        <f t="shared" si="65"/>
        <v>8.935714285714285</v>
      </c>
      <c r="P476" s="74">
        <f t="shared" si="63"/>
        <v>8.418886198547215</v>
      </c>
    </row>
    <row r="477" spans="1:16" s="110" customFormat="1" ht="11.25" customHeight="1">
      <c r="A477" s="51" t="s">
        <v>455</v>
      </c>
      <c r="B477" s="51" t="s">
        <v>456</v>
      </c>
      <c r="C477" s="51" t="s">
        <v>53</v>
      </c>
      <c r="D477" s="52">
        <v>2250</v>
      </c>
      <c r="E477" s="52">
        <v>24593.92</v>
      </c>
      <c r="F477" s="52">
        <v>21885.65</v>
      </c>
      <c r="G477" s="52">
        <v>2175</v>
      </c>
      <c r="H477" s="52">
        <v>20827.79</v>
      </c>
      <c r="I477" s="52">
        <v>17720.74</v>
      </c>
      <c r="J477" s="74">
        <f t="shared" si="67"/>
        <v>-3.3333333333333335</v>
      </c>
      <c r="K477" s="74">
        <f t="shared" si="67"/>
        <v>-15.313256284480058</v>
      </c>
      <c r="L477" s="74">
        <f t="shared" si="67"/>
        <v>-19.030323522490765</v>
      </c>
      <c r="M477" s="74">
        <f t="shared" si="64"/>
        <v>10.93063111111111</v>
      </c>
      <c r="N477" s="74">
        <f t="shared" si="62"/>
        <v>9.575995402298851</v>
      </c>
      <c r="O477" s="74">
        <f t="shared" si="65"/>
        <v>9.726955555555556</v>
      </c>
      <c r="P477" s="74">
        <f t="shared" si="63"/>
        <v>8.147466666666668</v>
      </c>
    </row>
    <row r="478" spans="1:16" s="110" customFormat="1" ht="11.25" customHeight="1">
      <c r="A478" s="51" t="s">
        <v>455</v>
      </c>
      <c r="B478" s="51" t="s">
        <v>456</v>
      </c>
      <c r="C478" s="51" t="s">
        <v>100</v>
      </c>
      <c r="D478" s="52">
        <v>200</v>
      </c>
      <c r="E478" s="52">
        <v>1618.66</v>
      </c>
      <c r="F478" s="52">
        <v>1461.52</v>
      </c>
      <c r="G478" s="52">
        <v>980</v>
      </c>
      <c r="H478" s="52">
        <v>8266.42</v>
      </c>
      <c r="I478" s="52">
        <v>7114.36</v>
      </c>
      <c r="J478" s="74">
        <f t="shared" si="67"/>
        <v>390</v>
      </c>
      <c r="K478" s="74">
        <f t="shared" si="67"/>
        <v>410.69526645496893</v>
      </c>
      <c r="L478" s="74">
        <f t="shared" si="67"/>
        <v>386.77814877661615</v>
      </c>
      <c r="M478" s="74">
        <f t="shared" si="64"/>
        <v>8.093300000000001</v>
      </c>
      <c r="N478" s="74">
        <f t="shared" si="62"/>
        <v>8.435122448979591</v>
      </c>
      <c r="O478" s="74">
        <f t="shared" si="65"/>
        <v>7.3076</v>
      </c>
      <c r="P478" s="74">
        <f t="shared" si="63"/>
        <v>7.259551020408163</v>
      </c>
    </row>
    <row r="479" spans="1:16" s="110" customFormat="1" ht="11.25" customHeight="1">
      <c r="A479" s="51" t="s">
        <v>455</v>
      </c>
      <c r="B479" s="51" t="s">
        <v>456</v>
      </c>
      <c r="C479" s="51" t="s">
        <v>51</v>
      </c>
      <c r="D479" s="52">
        <v>25500</v>
      </c>
      <c r="E479" s="52">
        <v>206273.65</v>
      </c>
      <c r="F479" s="52">
        <v>184305.87</v>
      </c>
      <c r="G479" s="52">
        <v>13183</v>
      </c>
      <c r="H479" s="52">
        <v>101289.53</v>
      </c>
      <c r="I479" s="52">
        <v>91125.55</v>
      </c>
      <c r="J479" s="74">
        <f t="shared" si="67"/>
        <v>-48.30196078431373</v>
      </c>
      <c r="K479" s="74">
        <f t="shared" si="67"/>
        <v>-50.89555549145516</v>
      </c>
      <c r="L479" s="74">
        <f t="shared" si="67"/>
        <v>-50.55743476862674</v>
      </c>
      <c r="M479" s="74">
        <f t="shared" si="64"/>
        <v>8.089162745098038</v>
      </c>
      <c r="N479" s="74">
        <f t="shared" si="62"/>
        <v>7.683344458772662</v>
      </c>
      <c r="O479" s="74">
        <f t="shared" si="65"/>
        <v>7.227681176470588</v>
      </c>
      <c r="P479" s="74">
        <f t="shared" si="63"/>
        <v>6.912353030417963</v>
      </c>
    </row>
    <row r="480" spans="1:16" s="110" customFormat="1" ht="11.25" customHeight="1">
      <c r="A480" s="51" t="s">
        <v>455</v>
      </c>
      <c r="B480" s="51" t="s">
        <v>456</v>
      </c>
      <c r="C480" s="51" t="s">
        <v>55</v>
      </c>
      <c r="D480" s="52"/>
      <c r="E480" s="52"/>
      <c r="F480" s="52"/>
      <c r="G480" s="52">
        <v>10</v>
      </c>
      <c r="H480" s="52">
        <v>7.11</v>
      </c>
      <c r="I480" s="52">
        <v>6.44</v>
      </c>
      <c r="J480" s="74"/>
      <c r="K480" s="74"/>
      <c r="L480" s="74"/>
      <c r="M480" s="74"/>
      <c r="N480" s="74">
        <f t="shared" si="62"/>
        <v>0.7110000000000001</v>
      </c>
      <c r="O480" s="74"/>
      <c r="P480" s="74">
        <f t="shared" si="63"/>
        <v>0.644</v>
      </c>
    </row>
    <row r="481" spans="1:16" s="110" customFormat="1" ht="11.25" customHeight="1">
      <c r="A481" s="51" t="s">
        <v>455</v>
      </c>
      <c r="B481" s="51" t="s">
        <v>456</v>
      </c>
      <c r="C481" s="51" t="s">
        <v>41</v>
      </c>
      <c r="D481" s="52">
        <v>230796.25</v>
      </c>
      <c r="E481" s="52">
        <v>1902031.47</v>
      </c>
      <c r="F481" s="52">
        <v>1703381.69</v>
      </c>
      <c r="G481" s="52">
        <v>154672.5</v>
      </c>
      <c r="H481" s="52">
        <v>1179474.14</v>
      </c>
      <c r="I481" s="52">
        <v>1063777.35</v>
      </c>
      <c r="J481" s="74">
        <f>(G481-D481)*100/D481</f>
        <v>-32.983096562444146</v>
      </c>
      <c r="K481" s="74">
        <f>(H481-E481)*100/E481</f>
        <v>-37.98871582287752</v>
      </c>
      <c r="L481" s="74">
        <f>(I481-F481)*100/F481</f>
        <v>-37.549090949780016</v>
      </c>
      <c r="M481" s="74">
        <f t="shared" si="64"/>
        <v>8.241171466174169</v>
      </c>
      <c r="N481" s="74">
        <f t="shared" si="62"/>
        <v>7.625622783623462</v>
      </c>
      <c r="O481" s="74">
        <f t="shared" si="65"/>
        <v>7.380456528214821</v>
      </c>
      <c r="P481" s="74">
        <f t="shared" si="63"/>
        <v>6.877611404742279</v>
      </c>
    </row>
    <row r="482" spans="1:16" s="110" customFormat="1" ht="11.25" customHeight="1">
      <c r="A482" s="51" t="s">
        <v>455</v>
      </c>
      <c r="B482" s="51" t="s">
        <v>456</v>
      </c>
      <c r="C482" s="51" t="s">
        <v>60</v>
      </c>
      <c r="D482" s="52">
        <v>8</v>
      </c>
      <c r="E482" s="52">
        <v>72.34</v>
      </c>
      <c r="F482" s="52">
        <v>64</v>
      </c>
      <c r="G482" s="52"/>
      <c r="H482" s="52"/>
      <c r="I482" s="52"/>
      <c r="J482" s="74"/>
      <c r="K482" s="74"/>
      <c r="L482" s="74"/>
      <c r="M482" s="74">
        <f t="shared" si="64"/>
        <v>9.0425</v>
      </c>
      <c r="N482" s="74"/>
      <c r="O482" s="74">
        <f t="shared" si="65"/>
        <v>8</v>
      </c>
      <c r="P482" s="74"/>
    </row>
    <row r="483" spans="1:16" s="110" customFormat="1" ht="11.25" customHeight="1">
      <c r="A483" s="51" t="s">
        <v>455</v>
      </c>
      <c r="B483" s="51" t="s">
        <v>456</v>
      </c>
      <c r="C483" s="51" t="s">
        <v>42</v>
      </c>
      <c r="D483" s="52"/>
      <c r="E483" s="52"/>
      <c r="F483" s="52"/>
      <c r="G483" s="52">
        <v>500</v>
      </c>
      <c r="H483" s="52">
        <v>3648.67</v>
      </c>
      <c r="I483" s="52">
        <v>3346</v>
      </c>
      <c r="J483" s="74"/>
      <c r="K483" s="74"/>
      <c r="L483" s="74"/>
      <c r="M483" s="74"/>
      <c r="N483" s="74">
        <f t="shared" si="62"/>
        <v>7.29734</v>
      </c>
      <c r="O483" s="74"/>
      <c r="P483" s="74">
        <f t="shared" si="63"/>
        <v>6.692</v>
      </c>
    </row>
    <row r="484" spans="1:16" s="110" customFormat="1" ht="11.25" customHeight="1">
      <c r="A484" s="51" t="s">
        <v>455</v>
      </c>
      <c r="B484" s="51" t="s">
        <v>456</v>
      </c>
      <c r="C484" s="51" t="s">
        <v>102</v>
      </c>
      <c r="D484" s="52">
        <v>200</v>
      </c>
      <c r="E484" s="52">
        <v>1660</v>
      </c>
      <c r="F484" s="52">
        <v>1499.99</v>
      </c>
      <c r="G484" s="52"/>
      <c r="H484" s="52"/>
      <c r="I484" s="52"/>
      <c r="J484" s="74"/>
      <c r="K484" s="74"/>
      <c r="L484" s="74"/>
      <c r="M484" s="74">
        <f t="shared" si="64"/>
        <v>8.3</v>
      </c>
      <c r="N484" s="74"/>
      <c r="O484" s="74">
        <f t="shared" si="65"/>
        <v>7.49995</v>
      </c>
      <c r="P484" s="74"/>
    </row>
    <row r="485" spans="1:16" s="110" customFormat="1" ht="11.25" customHeight="1">
      <c r="A485" s="51" t="s">
        <v>455</v>
      </c>
      <c r="B485" s="51" t="s">
        <v>456</v>
      </c>
      <c r="C485" s="51" t="s">
        <v>692</v>
      </c>
      <c r="D485" s="52"/>
      <c r="E485" s="52"/>
      <c r="F485" s="52"/>
      <c r="G485" s="52">
        <v>437.5</v>
      </c>
      <c r="H485" s="52">
        <v>3668.26</v>
      </c>
      <c r="I485" s="52">
        <v>3081.25</v>
      </c>
      <c r="J485" s="74"/>
      <c r="K485" s="74"/>
      <c r="L485" s="74"/>
      <c r="M485" s="74"/>
      <c r="N485" s="74">
        <f t="shared" si="62"/>
        <v>8.384594285714286</v>
      </c>
      <c r="O485" s="74"/>
      <c r="P485" s="74">
        <f t="shared" si="63"/>
        <v>7.042857142857143</v>
      </c>
    </row>
    <row r="486" spans="1:16" s="110" customFormat="1" ht="11.25" customHeight="1">
      <c r="A486" s="51" t="s">
        <v>455</v>
      </c>
      <c r="B486" s="51" t="s">
        <v>456</v>
      </c>
      <c r="C486" s="51" t="s">
        <v>94</v>
      </c>
      <c r="D486" s="52"/>
      <c r="E486" s="52"/>
      <c r="F486" s="52"/>
      <c r="G486" s="52">
        <v>1376</v>
      </c>
      <c r="H486" s="52">
        <v>4755.67</v>
      </c>
      <c r="I486" s="52">
        <v>4286.1</v>
      </c>
      <c r="J486" s="74"/>
      <c r="K486" s="74"/>
      <c r="L486" s="74"/>
      <c r="M486" s="74"/>
      <c r="N486" s="74">
        <f t="shared" si="62"/>
        <v>3.456155523255814</v>
      </c>
      <c r="O486" s="74"/>
      <c r="P486" s="74">
        <f t="shared" si="63"/>
        <v>3.1148982558139537</v>
      </c>
    </row>
    <row r="487" spans="1:16" s="110" customFormat="1" ht="11.25" customHeight="1">
      <c r="A487" s="51" t="s">
        <v>455</v>
      </c>
      <c r="B487" s="51" t="s">
        <v>456</v>
      </c>
      <c r="C487" s="51" t="s">
        <v>70</v>
      </c>
      <c r="D487" s="52">
        <v>800</v>
      </c>
      <c r="E487" s="52">
        <v>7003.56</v>
      </c>
      <c r="F487" s="52">
        <v>6217.75</v>
      </c>
      <c r="G487" s="52">
        <v>4206</v>
      </c>
      <c r="H487" s="52">
        <v>25547.99</v>
      </c>
      <c r="I487" s="52">
        <v>22693.49</v>
      </c>
      <c r="J487" s="74">
        <f>(G487-D487)*100/D487</f>
        <v>425.75</v>
      </c>
      <c r="K487" s="74">
        <f>(H487-E487)*100/E487</f>
        <v>264.7857660960997</v>
      </c>
      <c r="L487" s="74">
        <f>(I487-F487)*100/F487</f>
        <v>264.97913232278563</v>
      </c>
      <c r="M487" s="74">
        <f t="shared" si="64"/>
        <v>8.75445</v>
      </c>
      <c r="N487" s="74">
        <f t="shared" si="62"/>
        <v>6.074177365668094</v>
      </c>
      <c r="O487" s="74">
        <f t="shared" si="65"/>
        <v>7.7721875</v>
      </c>
      <c r="P487" s="74">
        <f t="shared" si="63"/>
        <v>5.395504041844983</v>
      </c>
    </row>
    <row r="488" spans="1:16" s="110" customFormat="1" ht="11.25" customHeight="1">
      <c r="A488" s="51" t="s">
        <v>455</v>
      </c>
      <c r="B488" s="51" t="s">
        <v>456</v>
      </c>
      <c r="C488" s="51" t="s">
        <v>66</v>
      </c>
      <c r="D488" s="52">
        <v>16896</v>
      </c>
      <c r="E488" s="52">
        <v>137149.09</v>
      </c>
      <c r="F488" s="52">
        <v>121112.19</v>
      </c>
      <c r="G488" s="52"/>
      <c r="H488" s="52"/>
      <c r="I488" s="52"/>
      <c r="J488" s="74"/>
      <c r="K488" s="74"/>
      <c r="L488" s="74"/>
      <c r="M488" s="74">
        <f t="shared" si="64"/>
        <v>8.117252012310606</v>
      </c>
      <c r="N488" s="74"/>
      <c r="O488" s="74">
        <f t="shared" si="65"/>
        <v>7.168098366477273</v>
      </c>
      <c r="P488" s="74"/>
    </row>
    <row r="489" spans="1:16" s="110" customFormat="1" ht="11.25" customHeight="1">
      <c r="A489" s="51" t="s">
        <v>455</v>
      </c>
      <c r="B489" s="51" t="s">
        <v>456</v>
      </c>
      <c r="C489" s="51" t="s">
        <v>178</v>
      </c>
      <c r="D489" s="52"/>
      <c r="E489" s="52"/>
      <c r="F489" s="52"/>
      <c r="G489" s="52">
        <v>3150</v>
      </c>
      <c r="H489" s="52">
        <v>26656.06</v>
      </c>
      <c r="I489" s="52">
        <v>25137</v>
      </c>
      <c r="J489" s="74"/>
      <c r="K489" s="74"/>
      <c r="L489" s="74"/>
      <c r="M489" s="74"/>
      <c r="N489" s="74">
        <f t="shared" si="62"/>
        <v>8.46224126984127</v>
      </c>
      <c r="O489" s="74"/>
      <c r="P489" s="74">
        <f t="shared" si="63"/>
        <v>7.98</v>
      </c>
    </row>
    <row r="490" spans="1:16" s="110" customFormat="1" ht="11.25" customHeight="1">
      <c r="A490" s="51" t="s">
        <v>455</v>
      </c>
      <c r="B490" s="51" t="s">
        <v>456</v>
      </c>
      <c r="C490" s="51" t="s">
        <v>352</v>
      </c>
      <c r="D490" s="52"/>
      <c r="E490" s="52"/>
      <c r="F490" s="52"/>
      <c r="G490" s="52">
        <v>2000</v>
      </c>
      <c r="H490" s="52">
        <v>16221.07</v>
      </c>
      <c r="I490" s="52">
        <v>14864.78</v>
      </c>
      <c r="J490" s="74"/>
      <c r="K490" s="74"/>
      <c r="L490" s="74"/>
      <c r="M490" s="74"/>
      <c r="N490" s="74">
        <f t="shared" si="62"/>
        <v>8.110535</v>
      </c>
      <c r="O490" s="74"/>
      <c r="P490" s="74">
        <f t="shared" si="63"/>
        <v>7.432390000000001</v>
      </c>
    </row>
    <row r="491" spans="1:16" s="110" customFormat="1" ht="11.25" customHeight="1">
      <c r="A491" s="51" t="s">
        <v>455</v>
      </c>
      <c r="B491" s="51" t="s">
        <v>456</v>
      </c>
      <c r="C491" s="51" t="s">
        <v>43</v>
      </c>
      <c r="D491" s="52"/>
      <c r="E491" s="52"/>
      <c r="F491" s="52"/>
      <c r="G491" s="52">
        <v>35</v>
      </c>
      <c r="H491" s="52">
        <v>285.55</v>
      </c>
      <c r="I491" s="52">
        <v>268.83</v>
      </c>
      <c r="J491" s="74"/>
      <c r="K491" s="74"/>
      <c r="L491" s="74"/>
      <c r="M491" s="74"/>
      <c r="N491" s="74">
        <f t="shared" si="62"/>
        <v>8.15857142857143</v>
      </c>
      <c r="O491" s="74"/>
      <c r="P491" s="74">
        <f t="shared" si="63"/>
        <v>7.680857142857143</v>
      </c>
    </row>
    <row r="492" spans="1:16" s="110" customFormat="1" ht="11.25" customHeight="1">
      <c r="A492" s="51" t="s">
        <v>457</v>
      </c>
      <c r="B492" s="51" t="s">
        <v>658</v>
      </c>
      <c r="C492" s="51" t="s">
        <v>47</v>
      </c>
      <c r="D492" s="52">
        <v>3850</v>
      </c>
      <c r="E492" s="52">
        <v>64969.04</v>
      </c>
      <c r="F492" s="52">
        <v>58197.9</v>
      </c>
      <c r="G492" s="52">
        <v>1255.5</v>
      </c>
      <c r="H492" s="52">
        <v>20418.56</v>
      </c>
      <c r="I492" s="52">
        <v>18898.93</v>
      </c>
      <c r="J492" s="74">
        <f>(G492-D492)*100/D492</f>
        <v>-67.3896103896104</v>
      </c>
      <c r="K492" s="74">
        <f>(H492-E492)*100/E492</f>
        <v>-68.57186130501543</v>
      </c>
      <c r="L492" s="74">
        <f>(I492-F492)*100/F492</f>
        <v>-67.52643995745551</v>
      </c>
      <c r="M492" s="74">
        <f t="shared" si="64"/>
        <v>16.875075324675326</v>
      </c>
      <c r="N492" s="74">
        <f t="shared" si="62"/>
        <v>16.263289526085227</v>
      </c>
      <c r="O492" s="74">
        <f t="shared" si="65"/>
        <v>15.116337662337664</v>
      </c>
      <c r="P492" s="74">
        <f t="shared" si="63"/>
        <v>15.052911190760653</v>
      </c>
    </row>
    <row r="493" spans="1:16" s="110" customFormat="1" ht="11.25" customHeight="1">
      <c r="A493" s="51" t="s">
        <v>457</v>
      </c>
      <c r="B493" s="51" t="s">
        <v>658</v>
      </c>
      <c r="C493" s="51" t="s">
        <v>134</v>
      </c>
      <c r="D493" s="52">
        <v>2800</v>
      </c>
      <c r="E493" s="52">
        <v>27195.27</v>
      </c>
      <c r="F493" s="52">
        <v>24237.54</v>
      </c>
      <c r="G493" s="52"/>
      <c r="H493" s="52"/>
      <c r="I493" s="52"/>
      <c r="J493" s="74"/>
      <c r="K493" s="74"/>
      <c r="L493" s="74"/>
      <c r="M493" s="74">
        <f t="shared" si="64"/>
        <v>9.712596428571429</v>
      </c>
      <c r="N493" s="74"/>
      <c r="O493" s="74">
        <f t="shared" si="65"/>
        <v>8.656264285714286</v>
      </c>
      <c r="P493" s="74"/>
    </row>
    <row r="494" spans="1:16" s="110" customFormat="1" ht="11.25" customHeight="1">
      <c r="A494" s="51" t="s">
        <v>457</v>
      </c>
      <c r="B494" s="51" t="s">
        <v>658</v>
      </c>
      <c r="C494" s="51" t="s">
        <v>62</v>
      </c>
      <c r="D494" s="52">
        <v>250</v>
      </c>
      <c r="E494" s="52">
        <v>1860.05</v>
      </c>
      <c r="F494" s="52">
        <v>1672.57</v>
      </c>
      <c r="G494" s="52">
        <v>275</v>
      </c>
      <c r="H494" s="52">
        <v>1921.55</v>
      </c>
      <c r="I494" s="52">
        <v>1802.07</v>
      </c>
      <c r="J494" s="74">
        <f aca="true" t="shared" si="68" ref="J494:L495">(G494-D494)*100/D494</f>
        <v>10</v>
      </c>
      <c r="K494" s="74">
        <f t="shared" si="68"/>
        <v>3.3063627321846187</v>
      </c>
      <c r="L494" s="74">
        <f t="shared" si="68"/>
        <v>7.742575796528696</v>
      </c>
      <c r="M494" s="74">
        <f t="shared" si="64"/>
        <v>7.4402</v>
      </c>
      <c r="N494" s="74">
        <f t="shared" si="62"/>
        <v>6.987454545454545</v>
      </c>
      <c r="O494" s="74">
        <f t="shared" si="65"/>
        <v>6.69028</v>
      </c>
      <c r="P494" s="74">
        <f t="shared" si="63"/>
        <v>6.552981818181818</v>
      </c>
    </row>
    <row r="495" spans="1:16" s="110" customFormat="1" ht="11.25" customHeight="1">
      <c r="A495" s="51" t="s">
        <v>457</v>
      </c>
      <c r="B495" s="51" t="s">
        <v>658</v>
      </c>
      <c r="C495" s="51" t="s">
        <v>65</v>
      </c>
      <c r="D495" s="52">
        <v>505</v>
      </c>
      <c r="E495" s="52">
        <v>4760.39</v>
      </c>
      <c r="F495" s="52">
        <v>4227.96</v>
      </c>
      <c r="G495" s="52">
        <v>500</v>
      </c>
      <c r="H495" s="52">
        <v>5246.94</v>
      </c>
      <c r="I495" s="52">
        <v>4667.29</v>
      </c>
      <c r="J495" s="74">
        <f t="shared" si="68"/>
        <v>-0.9900990099009901</v>
      </c>
      <c r="K495" s="74">
        <f t="shared" si="68"/>
        <v>10.220801236873433</v>
      </c>
      <c r="L495" s="74">
        <f t="shared" si="68"/>
        <v>10.391063302396425</v>
      </c>
      <c r="M495" s="74">
        <f t="shared" si="64"/>
        <v>9.42651485148515</v>
      </c>
      <c r="N495" s="74">
        <f t="shared" si="62"/>
        <v>10.493879999999999</v>
      </c>
      <c r="O495" s="74">
        <f t="shared" si="65"/>
        <v>8.37219801980198</v>
      </c>
      <c r="P495" s="74">
        <f t="shared" si="63"/>
        <v>9.33458</v>
      </c>
    </row>
    <row r="496" spans="1:16" s="110" customFormat="1" ht="11.25" customHeight="1">
      <c r="A496" s="51" t="s">
        <v>861</v>
      </c>
      <c r="B496" s="51" t="s">
        <v>862</v>
      </c>
      <c r="C496" s="51" t="s">
        <v>47</v>
      </c>
      <c r="D496" s="52"/>
      <c r="E496" s="52"/>
      <c r="F496" s="52"/>
      <c r="G496" s="52">
        <v>800</v>
      </c>
      <c r="H496" s="52">
        <v>791.46</v>
      </c>
      <c r="I496" s="52">
        <v>666.23</v>
      </c>
      <c r="J496" s="74"/>
      <c r="K496" s="74"/>
      <c r="L496" s="74"/>
      <c r="M496" s="74"/>
      <c r="N496" s="74">
        <f t="shared" si="62"/>
        <v>0.989325</v>
      </c>
      <c r="O496" s="74"/>
      <c r="P496" s="74">
        <f t="shared" si="63"/>
        <v>0.8327875</v>
      </c>
    </row>
    <row r="497" spans="1:16" s="110" customFormat="1" ht="11.25" customHeight="1">
      <c r="A497" s="51" t="s">
        <v>833</v>
      </c>
      <c r="B497" s="51" t="s">
        <v>280</v>
      </c>
      <c r="C497" s="51" t="s">
        <v>41</v>
      </c>
      <c r="D497" s="52"/>
      <c r="E497" s="52"/>
      <c r="F497" s="52"/>
      <c r="G497" s="52">
        <v>9950</v>
      </c>
      <c r="H497" s="52">
        <v>36585.21</v>
      </c>
      <c r="I497" s="52">
        <v>31687.97</v>
      </c>
      <c r="J497" s="74"/>
      <c r="K497" s="74"/>
      <c r="L497" s="74"/>
      <c r="M497" s="74"/>
      <c r="N497" s="74">
        <f t="shared" si="62"/>
        <v>3.676905527638191</v>
      </c>
      <c r="O497" s="74"/>
      <c r="P497" s="74">
        <f t="shared" si="63"/>
        <v>3.1847206030150756</v>
      </c>
    </row>
    <row r="498" spans="1:16" s="110" customFormat="1" ht="11.25" customHeight="1">
      <c r="A498" s="51" t="s">
        <v>675</v>
      </c>
      <c r="B498" s="51" t="s">
        <v>769</v>
      </c>
      <c r="C498" s="51" t="s">
        <v>134</v>
      </c>
      <c r="D498" s="52">
        <v>21000</v>
      </c>
      <c r="E498" s="52">
        <v>58940</v>
      </c>
      <c r="F498" s="52">
        <v>54067.81</v>
      </c>
      <c r="G498" s="52"/>
      <c r="H498" s="52"/>
      <c r="I498" s="52"/>
      <c r="J498" s="74"/>
      <c r="K498" s="74"/>
      <c r="L498" s="74"/>
      <c r="M498" s="74">
        <f t="shared" si="64"/>
        <v>2.8066666666666666</v>
      </c>
      <c r="N498" s="74"/>
      <c r="O498" s="74">
        <f t="shared" si="65"/>
        <v>2.574657619047619</v>
      </c>
      <c r="P498" s="74"/>
    </row>
    <row r="499" spans="1:16" s="110" customFormat="1" ht="11.25" customHeight="1">
      <c r="A499" s="51" t="s">
        <v>675</v>
      </c>
      <c r="B499" s="51" t="s">
        <v>769</v>
      </c>
      <c r="C499" s="51" t="s">
        <v>49</v>
      </c>
      <c r="D499" s="52">
        <v>6300</v>
      </c>
      <c r="E499" s="52">
        <v>13490</v>
      </c>
      <c r="F499" s="52">
        <v>11910.25</v>
      </c>
      <c r="G499" s="52"/>
      <c r="H499" s="52"/>
      <c r="I499" s="52"/>
      <c r="J499" s="74"/>
      <c r="K499" s="74"/>
      <c r="L499" s="74"/>
      <c r="M499" s="74">
        <f t="shared" si="64"/>
        <v>2.141269841269841</v>
      </c>
      <c r="N499" s="74"/>
      <c r="O499" s="74">
        <f t="shared" si="65"/>
        <v>1.890515873015873</v>
      </c>
      <c r="P499" s="74"/>
    </row>
    <row r="500" spans="1:16" s="110" customFormat="1" ht="11.25" customHeight="1">
      <c r="A500" s="51" t="s">
        <v>845</v>
      </c>
      <c r="B500" s="51" t="s">
        <v>846</v>
      </c>
      <c r="C500" s="51" t="s">
        <v>42</v>
      </c>
      <c r="D500" s="52">
        <v>8325</v>
      </c>
      <c r="E500" s="52">
        <v>68544.95</v>
      </c>
      <c r="F500" s="52">
        <v>61470</v>
      </c>
      <c r="G500" s="52"/>
      <c r="H500" s="52"/>
      <c r="I500" s="52"/>
      <c r="J500" s="74"/>
      <c r="K500" s="74"/>
      <c r="L500" s="74"/>
      <c r="M500" s="74">
        <f t="shared" si="64"/>
        <v>8.233627627627627</v>
      </c>
      <c r="N500" s="74"/>
      <c r="O500" s="74">
        <f t="shared" si="65"/>
        <v>7.383783783783784</v>
      </c>
      <c r="P500" s="74"/>
    </row>
    <row r="501" spans="1:16" s="110" customFormat="1" ht="11.25" customHeight="1">
      <c r="A501" s="51" t="s">
        <v>847</v>
      </c>
      <c r="B501" s="51" t="s">
        <v>848</v>
      </c>
      <c r="C501" s="51" t="s">
        <v>43</v>
      </c>
      <c r="D501" s="52"/>
      <c r="E501" s="52"/>
      <c r="F501" s="52"/>
      <c r="G501" s="52">
        <v>2691</v>
      </c>
      <c r="H501" s="52">
        <v>15646.54</v>
      </c>
      <c r="I501" s="52">
        <v>13993.2</v>
      </c>
      <c r="J501" s="74"/>
      <c r="K501" s="74"/>
      <c r="L501" s="74"/>
      <c r="M501" s="74"/>
      <c r="N501" s="74">
        <f t="shared" si="62"/>
        <v>5.814396135265701</v>
      </c>
      <c r="O501" s="74"/>
      <c r="P501" s="74">
        <f t="shared" si="63"/>
        <v>5.2</v>
      </c>
    </row>
    <row r="502" spans="1:16" s="110" customFormat="1" ht="11.25" customHeight="1">
      <c r="A502" s="51" t="s">
        <v>821</v>
      </c>
      <c r="B502" s="51" t="s">
        <v>822</v>
      </c>
      <c r="C502" s="51" t="s">
        <v>42</v>
      </c>
      <c r="D502" s="52"/>
      <c r="E502" s="52"/>
      <c r="F502" s="52"/>
      <c r="G502" s="52">
        <v>4799</v>
      </c>
      <c r="H502" s="52">
        <v>61560.91</v>
      </c>
      <c r="I502" s="52">
        <v>55898.44</v>
      </c>
      <c r="J502" s="74"/>
      <c r="K502" s="74"/>
      <c r="L502" s="74"/>
      <c r="M502" s="74"/>
      <c r="N502" s="74">
        <f t="shared" si="62"/>
        <v>12.827862054594707</v>
      </c>
      <c r="O502" s="74"/>
      <c r="P502" s="74">
        <f t="shared" si="63"/>
        <v>11.647934986455512</v>
      </c>
    </row>
    <row r="503" spans="1:16" s="110" customFormat="1" ht="11.25" customHeight="1">
      <c r="A503" s="51" t="s">
        <v>461</v>
      </c>
      <c r="B503" s="51" t="s">
        <v>694</v>
      </c>
      <c r="C503" s="51" t="s">
        <v>133</v>
      </c>
      <c r="D503" s="52">
        <v>63</v>
      </c>
      <c r="E503" s="52">
        <v>825.3</v>
      </c>
      <c r="F503" s="52">
        <v>728.02</v>
      </c>
      <c r="G503" s="52">
        <v>63</v>
      </c>
      <c r="H503" s="52">
        <v>825.3</v>
      </c>
      <c r="I503" s="52">
        <v>781.97</v>
      </c>
      <c r="J503" s="74">
        <f>(G503-D503)*100/D503</f>
        <v>0</v>
      </c>
      <c r="K503" s="74">
        <f>(H503-E503)*100/E503</f>
        <v>0</v>
      </c>
      <c r="L503" s="74">
        <f>(I503-F503)*100/F503</f>
        <v>7.410510700255494</v>
      </c>
      <c r="M503" s="74">
        <f t="shared" si="64"/>
        <v>13.1</v>
      </c>
      <c r="N503" s="74">
        <f t="shared" si="62"/>
        <v>13.1</v>
      </c>
      <c r="O503" s="74">
        <f t="shared" si="65"/>
        <v>11.555873015873015</v>
      </c>
      <c r="P503" s="74">
        <f t="shared" si="63"/>
        <v>12.412222222222223</v>
      </c>
    </row>
    <row r="504" spans="1:16" s="110" customFormat="1" ht="11.25" customHeight="1">
      <c r="A504" s="51" t="s">
        <v>461</v>
      </c>
      <c r="B504" s="51" t="s">
        <v>694</v>
      </c>
      <c r="C504" s="51" t="s">
        <v>45</v>
      </c>
      <c r="D504" s="52"/>
      <c r="E504" s="52"/>
      <c r="F504" s="52"/>
      <c r="G504" s="52">
        <v>240</v>
      </c>
      <c r="H504" s="52">
        <v>2400</v>
      </c>
      <c r="I504" s="52">
        <v>2140.97</v>
      </c>
      <c r="J504" s="74"/>
      <c r="K504" s="74"/>
      <c r="L504" s="74"/>
      <c r="M504" s="74"/>
      <c r="N504" s="74">
        <f t="shared" si="62"/>
        <v>10</v>
      </c>
      <c r="O504" s="74"/>
      <c r="P504" s="74">
        <f t="shared" si="63"/>
        <v>8.920708333333332</v>
      </c>
    </row>
    <row r="505" spans="1:16" s="110" customFormat="1" ht="11.25" customHeight="1">
      <c r="A505" s="51" t="s">
        <v>461</v>
      </c>
      <c r="B505" s="51" t="s">
        <v>694</v>
      </c>
      <c r="C505" s="51" t="s">
        <v>44</v>
      </c>
      <c r="D505" s="52"/>
      <c r="E505" s="52"/>
      <c r="F505" s="52"/>
      <c r="G505" s="52">
        <v>7050</v>
      </c>
      <c r="H505" s="52">
        <v>114722.97</v>
      </c>
      <c r="I505" s="52">
        <v>97515.75</v>
      </c>
      <c r="J505" s="74"/>
      <c r="K505" s="74"/>
      <c r="L505" s="74"/>
      <c r="M505" s="74"/>
      <c r="N505" s="74">
        <f t="shared" si="62"/>
        <v>16.27276170212766</v>
      </c>
      <c r="O505" s="74"/>
      <c r="P505" s="74">
        <f t="shared" si="63"/>
        <v>13.832021276595745</v>
      </c>
    </row>
    <row r="506" spans="1:16" s="110" customFormat="1" ht="11.25" customHeight="1">
      <c r="A506" s="51" t="s">
        <v>461</v>
      </c>
      <c r="B506" s="51" t="s">
        <v>694</v>
      </c>
      <c r="C506" s="51" t="s">
        <v>42</v>
      </c>
      <c r="D506" s="52">
        <v>22496.5</v>
      </c>
      <c r="E506" s="52">
        <v>317173.77</v>
      </c>
      <c r="F506" s="52">
        <v>281291.43</v>
      </c>
      <c r="G506" s="52">
        <v>13685.5</v>
      </c>
      <c r="H506" s="52">
        <v>202260.8</v>
      </c>
      <c r="I506" s="52">
        <v>178292.52</v>
      </c>
      <c r="J506" s="74">
        <f>(G506-D506)*100/D506</f>
        <v>-39.166092503278286</v>
      </c>
      <c r="K506" s="74">
        <f>(H506-E506)*100/E506</f>
        <v>-36.23028789549654</v>
      </c>
      <c r="L506" s="74">
        <f>(I506-F506)*100/F506</f>
        <v>-36.61644082082415</v>
      </c>
      <c r="M506" s="74">
        <f t="shared" si="64"/>
        <v>14.098805147467385</v>
      </c>
      <c r="N506" s="74">
        <f t="shared" si="62"/>
        <v>14.779204267290197</v>
      </c>
      <c r="O506" s="74">
        <f t="shared" si="65"/>
        <v>12.503786366768164</v>
      </c>
      <c r="P506" s="74">
        <f t="shared" si="63"/>
        <v>13.02784114573819</v>
      </c>
    </row>
    <row r="507" spans="1:16" s="110" customFormat="1" ht="11.25" customHeight="1">
      <c r="A507" s="51" t="s">
        <v>461</v>
      </c>
      <c r="B507" s="51" t="s">
        <v>694</v>
      </c>
      <c r="C507" s="51" t="s">
        <v>82</v>
      </c>
      <c r="D507" s="52">
        <v>636</v>
      </c>
      <c r="E507" s="52">
        <v>13038</v>
      </c>
      <c r="F507" s="52">
        <v>11567.05</v>
      </c>
      <c r="G507" s="52"/>
      <c r="H507" s="52"/>
      <c r="I507" s="52"/>
      <c r="J507" s="74"/>
      <c r="K507" s="74"/>
      <c r="L507" s="74"/>
      <c r="M507" s="74">
        <f t="shared" si="64"/>
        <v>20.5</v>
      </c>
      <c r="N507" s="74"/>
      <c r="O507" s="74">
        <f t="shared" si="65"/>
        <v>18.187185534591194</v>
      </c>
      <c r="P507" s="74"/>
    </row>
    <row r="508" spans="1:16" ht="11.25" customHeight="1">
      <c r="A508" s="51" t="s">
        <v>461</v>
      </c>
      <c r="B508" s="51" t="s">
        <v>694</v>
      </c>
      <c r="C508" s="51" t="s">
        <v>43</v>
      </c>
      <c r="D508" s="52"/>
      <c r="E508" s="52"/>
      <c r="F508" s="52"/>
      <c r="G508" s="52">
        <v>9268</v>
      </c>
      <c r="H508" s="52">
        <v>59632.23</v>
      </c>
      <c r="I508" s="52">
        <v>54901.86</v>
      </c>
      <c r="N508" s="74">
        <f t="shared" si="62"/>
        <v>6.434206948640484</v>
      </c>
      <c r="P508" s="74">
        <f t="shared" si="63"/>
        <v>5.923808804488563</v>
      </c>
    </row>
    <row r="509" spans="1:16" ht="11.25" customHeight="1">
      <c r="A509" s="51" t="s">
        <v>727</v>
      </c>
      <c r="B509" s="51" t="s">
        <v>728</v>
      </c>
      <c r="C509" s="51" t="s">
        <v>42</v>
      </c>
      <c r="D509" s="52">
        <v>5504</v>
      </c>
      <c r="E509" s="52">
        <v>85183.93</v>
      </c>
      <c r="F509" s="52">
        <v>77185.95</v>
      </c>
      <c r="G509" s="52">
        <v>14508</v>
      </c>
      <c r="H509" s="52">
        <v>161755.49</v>
      </c>
      <c r="I509" s="52">
        <v>145741.2</v>
      </c>
      <c r="J509" s="74">
        <f>(G509-D509)*100/D509</f>
        <v>163.59011627906978</v>
      </c>
      <c r="K509" s="74">
        <f>(H509-E509)*100/E509</f>
        <v>89.88967754833571</v>
      </c>
      <c r="L509" s="74">
        <f>(I509-F509)*100/F509</f>
        <v>88.81830177642436</v>
      </c>
      <c r="M509" s="74">
        <f t="shared" si="64"/>
        <v>15.476731468023255</v>
      </c>
      <c r="N509" s="74">
        <f t="shared" si="62"/>
        <v>11.14939964157706</v>
      </c>
      <c r="O509" s="74">
        <f t="shared" si="65"/>
        <v>14.023610101744186</v>
      </c>
      <c r="P509" s="74">
        <f t="shared" si="63"/>
        <v>10.045574855252275</v>
      </c>
    </row>
    <row r="510" spans="1:16" ht="11.25" customHeight="1">
      <c r="A510" s="51" t="s">
        <v>727</v>
      </c>
      <c r="B510" s="51" t="s">
        <v>728</v>
      </c>
      <c r="C510" s="51" t="s">
        <v>43</v>
      </c>
      <c r="D510" s="52"/>
      <c r="E510" s="52"/>
      <c r="F510" s="52"/>
      <c r="G510" s="52">
        <v>1470</v>
      </c>
      <c r="H510" s="52">
        <v>13943.41</v>
      </c>
      <c r="I510" s="52">
        <v>12960</v>
      </c>
      <c r="N510" s="74">
        <f t="shared" si="62"/>
        <v>9.485312925170067</v>
      </c>
      <c r="P510" s="74">
        <f t="shared" si="63"/>
        <v>8.816326530612244</v>
      </c>
    </row>
    <row r="511" spans="1:16" ht="11.25" customHeight="1">
      <c r="A511" s="51" t="s">
        <v>770</v>
      </c>
      <c r="B511" s="51" t="s">
        <v>771</v>
      </c>
      <c r="C511" s="51" t="s">
        <v>43</v>
      </c>
      <c r="D511" s="52">
        <v>24166</v>
      </c>
      <c r="E511" s="52">
        <v>60948.61</v>
      </c>
      <c r="F511" s="52">
        <v>55313</v>
      </c>
      <c r="G511" s="52">
        <v>458</v>
      </c>
      <c r="H511" s="52">
        <v>1470.79</v>
      </c>
      <c r="I511" s="52">
        <v>1374</v>
      </c>
      <c r="J511" s="74">
        <f>(G511-D511)*100/D511</f>
        <v>-98.10477530414632</v>
      </c>
      <c r="K511" s="74">
        <f>(H511-E511)*100/E511</f>
        <v>-97.58683586057171</v>
      </c>
      <c r="L511" s="74">
        <f>(I511-F511)*100/F511</f>
        <v>-97.51595465803699</v>
      </c>
      <c r="M511" s="74">
        <f t="shared" si="64"/>
        <v>2.5220810229247705</v>
      </c>
      <c r="N511" s="74">
        <f t="shared" si="62"/>
        <v>3.2113318777292577</v>
      </c>
      <c r="O511" s="74">
        <f t="shared" si="65"/>
        <v>2.288876934536125</v>
      </c>
      <c r="P511" s="74">
        <f t="shared" si="63"/>
        <v>3</v>
      </c>
    </row>
    <row r="512" spans="1:16" ht="11.25" customHeight="1">
      <c r="A512" s="51" t="s">
        <v>772</v>
      </c>
      <c r="B512" s="51" t="s">
        <v>773</v>
      </c>
      <c r="C512" s="51" t="s">
        <v>43</v>
      </c>
      <c r="D512" s="52"/>
      <c r="E512" s="52"/>
      <c r="F512" s="52"/>
      <c r="G512" s="52">
        <v>258</v>
      </c>
      <c r="H512" s="52">
        <v>277.29</v>
      </c>
      <c r="I512" s="52">
        <v>258</v>
      </c>
      <c r="N512" s="74">
        <f t="shared" si="62"/>
        <v>1.0747674418604651</v>
      </c>
      <c r="P512" s="74">
        <f t="shared" si="63"/>
        <v>1</v>
      </c>
    </row>
    <row r="513" spans="1:15" ht="11.25" customHeight="1">
      <c r="A513" s="51" t="s">
        <v>774</v>
      </c>
      <c r="B513" s="51" t="s">
        <v>775</v>
      </c>
      <c r="C513" s="51" t="s">
        <v>42</v>
      </c>
      <c r="D513" s="52">
        <v>125276</v>
      </c>
      <c r="E513" s="52">
        <v>454420.43</v>
      </c>
      <c r="F513" s="52">
        <v>406451.1</v>
      </c>
      <c r="G513" s="52"/>
      <c r="H513" s="52"/>
      <c r="I513" s="52"/>
      <c r="M513" s="74">
        <f t="shared" si="64"/>
        <v>3.6273542418340305</v>
      </c>
      <c r="O513" s="74">
        <f t="shared" si="65"/>
        <v>3.2444450652958268</v>
      </c>
    </row>
    <row r="514" spans="1:16" ht="11.25" customHeight="1">
      <c r="A514" s="51" t="s">
        <v>774</v>
      </c>
      <c r="B514" s="51" t="s">
        <v>775</v>
      </c>
      <c r="C514" s="51" t="s">
        <v>43</v>
      </c>
      <c r="D514" s="52"/>
      <c r="E514" s="52"/>
      <c r="F514" s="52"/>
      <c r="G514" s="52">
        <v>9200</v>
      </c>
      <c r="H514" s="52">
        <v>44234.14</v>
      </c>
      <c r="I514" s="52">
        <v>39560</v>
      </c>
      <c r="N514" s="74">
        <f t="shared" si="62"/>
        <v>4.808058695652174</v>
      </c>
      <c r="P514" s="74">
        <f t="shared" si="63"/>
        <v>4.3</v>
      </c>
    </row>
    <row r="515" spans="1:15" ht="11.25" customHeight="1">
      <c r="A515" s="51" t="s">
        <v>776</v>
      </c>
      <c r="B515" s="51" t="s">
        <v>280</v>
      </c>
      <c r="C515" s="51" t="s">
        <v>42</v>
      </c>
      <c r="D515" s="52">
        <v>1705</v>
      </c>
      <c r="E515" s="52">
        <v>9332.99</v>
      </c>
      <c r="F515" s="52">
        <v>8277.5</v>
      </c>
      <c r="G515" s="52"/>
      <c r="H515" s="52"/>
      <c r="I515" s="52"/>
      <c r="M515" s="74">
        <f t="shared" si="64"/>
        <v>5.473894428152493</v>
      </c>
      <c r="O515" s="74">
        <f t="shared" si="65"/>
        <v>4.854838709677419</v>
      </c>
    </row>
    <row r="516" spans="1:16" ht="11.25" customHeight="1">
      <c r="A516" s="51" t="s">
        <v>776</v>
      </c>
      <c r="B516" s="51" t="s">
        <v>280</v>
      </c>
      <c r="C516" s="51" t="s">
        <v>43</v>
      </c>
      <c r="D516" s="52">
        <v>65000</v>
      </c>
      <c r="E516" s="52">
        <v>272238.81</v>
      </c>
      <c r="F516" s="52">
        <v>248180</v>
      </c>
      <c r="G516" s="52">
        <v>5820</v>
      </c>
      <c r="H516" s="52">
        <v>31942.88</v>
      </c>
      <c r="I516" s="52">
        <v>29682</v>
      </c>
      <c r="J516" s="74">
        <f aca="true" t="shared" si="69" ref="J516:L518">(G516-D516)*100/D516</f>
        <v>-91.04615384615384</v>
      </c>
      <c r="K516" s="74">
        <f t="shared" si="69"/>
        <v>-88.26659578772035</v>
      </c>
      <c r="L516" s="74">
        <f t="shared" si="69"/>
        <v>-88.04013216214038</v>
      </c>
      <c r="M516" s="74">
        <f t="shared" si="64"/>
        <v>4.188289384615384</v>
      </c>
      <c r="N516" s="74">
        <f t="shared" si="62"/>
        <v>5.48846735395189</v>
      </c>
      <c r="O516" s="74">
        <f t="shared" si="65"/>
        <v>3.8181538461538462</v>
      </c>
      <c r="P516" s="74">
        <f t="shared" si="63"/>
        <v>5.1</v>
      </c>
    </row>
    <row r="517" spans="1:16" ht="11.25" customHeight="1">
      <c r="A517" s="51" t="s">
        <v>777</v>
      </c>
      <c r="B517" s="51" t="s">
        <v>778</v>
      </c>
      <c r="C517" s="51" t="s">
        <v>42</v>
      </c>
      <c r="D517" s="52">
        <v>48100</v>
      </c>
      <c r="E517" s="52">
        <v>261977.82</v>
      </c>
      <c r="F517" s="52">
        <v>232892.7</v>
      </c>
      <c r="G517" s="52">
        <v>4936</v>
      </c>
      <c r="H517" s="52">
        <v>29621.54</v>
      </c>
      <c r="I517" s="52">
        <v>24810.81</v>
      </c>
      <c r="J517" s="74">
        <f t="shared" si="69"/>
        <v>-89.73804573804574</v>
      </c>
      <c r="K517" s="74">
        <f t="shared" si="69"/>
        <v>-88.69311150081332</v>
      </c>
      <c r="L517" s="74">
        <f t="shared" si="69"/>
        <v>-89.34667767602848</v>
      </c>
      <c r="M517" s="74">
        <f t="shared" si="64"/>
        <v>5.446524324324325</v>
      </c>
      <c r="N517" s="74">
        <f t="shared" si="62"/>
        <v>6.0011223662884925</v>
      </c>
      <c r="O517" s="74">
        <f t="shared" si="65"/>
        <v>4.841844074844075</v>
      </c>
      <c r="P517" s="74">
        <f t="shared" si="63"/>
        <v>5.026501215559158</v>
      </c>
    </row>
    <row r="518" spans="1:16" ht="11.25" customHeight="1">
      <c r="A518" s="51" t="s">
        <v>777</v>
      </c>
      <c r="B518" s="51" t="s">
        <v>778</v>
      </c>
      <c r="C518" s="51" t="s">
        <v>43</v>
      </c>
      <c r="D518" s="52">
        <v>79164</v>
      </c>
      <c r="E518" s="52">
        <v>357728.71</v>
      </c>
      <c r="F518" s="52">
        <v>316501.02</v>
      </c>
      <c r="G518" s="52">
        <v>109450</v>
      </c>
      <c r="H518" s="52">
        <v>511952.07</v>
      </c>
      <c r="I518" s="52">
        <v>475297</v>
      </c>
      <c r="J518" s="74">
        <f t="shared" si="69"/>
        <v>38.25728866656561</v>
      </c>
      <c r="K518" s="74">
        <f t="shared" si="69"/>
        <v>43.1118206866874</v>
      </c>
      <c r="L518" s="74">
        <f t="shared" si="69"/>
        <v>50.17234383636425</v>
      </c>
      <c r="M518" s="74">
        <f aca="true" t="shared" si="70" ref="M518:M558">E518/D518</f>
        <v>4.518830655348391</v>
      </c>
      <c r="N518" s="74">
        <f aca="true" t="shared" si="71" ref="N518:N558">H518/G518</f>
        <v>4.677497213339424</v>
      </c>
      <c r="O518" s="74">
        <f aca="true" t="shared" si="72" ref="O518:O558">F518/D518</f>
        <v>3.998042291950887</v>
      </c>
      <c r="P518" s="74">
        <f aca="true" t="shared" si="73" ref="P518:P558">I518/G518</f>
        <v>4.342594792142531</v>
      </c>
    </row>
    <row r="519" spans="1:16" ht="11.25" customHeight="1">
      <c r="A519" s="51" t="s">
        <v>779</v>
      </c>
      <c r="B519" s="51" t="s">
        <v>780</v>
      </c>
      <c r="C519" s="51" t="s">
        <v>43</v>
      </c>
      <c r="D519" s="52"/>
      <c r="E519" s="52"/>
      <c r="F519" s="52"/>
      <c r="G519" s="52">
        <v>3540</v>
      </c>
      <c r="H519" s="52">
        <v>6916.12</v>
      </c>
      <c r="I519" s="52">
        <v>6472</v>
      </c>
      <c r="N519" s="74">
        <f t="shared" si="71"/>
        <v>1.9537062146892654</v>
      </c>
      <c r="P519" s="74">
        <f t="shared" si="73"/>
        <v>1.8282485875706214</v>
      </c>
    </row>
    <row r="520" spans="1:16" ht="11.25" customHeight="1">
      <c r="A520" s="51" t="s">
        <v>800</v>
      </c>
      <c r="B520" s="51" t="s">
        <v>415</v>
      </c>
      <c r="C520" s="51" t="s">
        <v>43</v>
      </c>
      <c r="D520" s="52"/>
      <c r="E520" s="52"/>
      <c r="F520" s="52"/>
      <c r="G520" s="52">
        <v>561</v>
      </c>
      <c r="H520" s="52">
        <v>1208.48</v>
      </c>
      <c r="I520" s="52">
        <v>1122</v>
      </c>
      <c r="N520" s="74">
        <f t="shared" si="71"/>
        <v>2.1541532976827096</v>
      </c>
      <c r="P520" s="74">
        <f t="shared" si="73"/>
        <v>2</v>
      </c>
    </row>
    <row r="521" spans="1:16" ht="11.25" customHeight="1">
      <c r="A521" s="51" t="s">
        <v>781</v>
      </c>
      <c r="B521" s="51" t="s">
        <v>782</v>
      </c>
      <c r="C521" s="51" t="s">
        <v>42</v>
      </c>
      <c r="D521" s="52"/>
      <c r="E521" s="52"/>
      <c r="F521" s="52"/>
      <c r="G521" s="52">
        <v>44220</v>
      </c>
      <c r="H521" s="52">
        <v>189963.08</v>
      </c>
      <c r="I521" s="52">
        <v>174040.51</v>
      </c>
      <c r="N521" s="74">
        <f t="shared" si="71"/>
        <v>4.295863410221619</v>
      </c>
      <c r="P521" s="74">
        <f t="shared" si="73"/>
        <v>3.9357872003618275</v>
      </c>
    </row>
    <row r="522" spans="1:16" ht="11.25" customHeight="1">
      <c r="A522" s="51" t="s">
        <v>781</v>
      </c>
      <c r="B522" s="51" t="s">
        <v>782</v>
      </c>
      <c r="C522" s="51" t="s">
        <v>151</v>
      </c>
      <c r="D522" s="52"/>
      <c r="E522" s="52"/>
      <c r="F522" s="52"/>
      <c r="G522" s="52">
        <v>3010</v>
      </c>
      <c r="H522" s="52">
        <v>8001.06</v>
      </c>
      <c r="I522" s="52">
        <v>7552.94</v>
      </c>
      <c r="N522" s="74">
        <f t="shared" si="71"/>
        <v>2.658159468438538</v>
      </c>
      <c r="P522" s="74">
        <f t="shared" si="73"/>
        <v>2.509282392026578</v>
      </c>
    </row>
    <row r="523" spans="1:16" ht="11.25" customHeight="1">
      <c r="A523" s="51" t="s">
        <v>781</v>
      </c>
      <c r="B523" s="51" t="s">
        <v>782</v>
      </c>
      <c r="C523" s="51" t="s">
        <v>43</v>
      </c>
      <c r="D523" s="52"/>
      <c r="E523" s="52"/>
      <c r="F523" s="52"/>
      <c r="G523" s="52">
        <v>122299</v>
      </c>
      <c r="H523" s="52">
        <v>542611.84</v>
      </c>
      <c r="I523" s="52">
        <v>507988.35</v>
      </c>
      <c r="N523" s="74">
        <f t="shared" si="71"/>
        <v>4.436764323502236</v>
      </c>
      <c r="P523" s="74">
        <f t="shared" si="73"/>
        <v>4.15365906507821</v>
      </c>
    </row>
    <row r="524" spans="1:15" ht="11.25" customHeight="1">
      <c r="A524" s="51" t="s">
        <v>336</v>
      </c>
      <c r="B524" s="51" t="s">
        <v>337</v>
      </c>
      <c r="C524" s="51" t="s">
        <v>42</v>
      </c>
      <c r="D524" s="52">
        <v>4916</v>
      </c>
      <c r="E524" s="52">
        <v>27972.07</v>
      </c>
      <c r="F524" s="52">
        <v>25345.75</v>
      </c>
      <c r="G524" s="52"/>
      <c r="H524" s="52"/>
      <c r="I524" s="52"/>
      <c r="M524" s="74">
        <f t="shared" si="70"/>
        <v>5.690006102522376</v>
      </c>
      <c r="O524" s="74">
        <f t="shared" si="72"/>
        <v>5.15576688364524</v>
      </c>
    </row>
    <row r="525" spans="1:16" ht="11.25" customHeight="1">
      <c r="A525" s="51" t="s">
        <v>338</v>
      </c>
      <c r="B525" s="51" t="s">
        <v>339</v>
      </c>
      <c r="C525" s="51" t="s">
        <v>43</v>
      </c>
      <c r="D525" s="52"/>
      <c r="E525" s="52"/>
      <c r="F525" s="52"/>
      <c r="G525" s="52">
        <v>101</v>
      </c>
      <c r="H525" s="52">
        <v>434.13</v>
      </c>
      <c r="I525" s="52">
        <v>404</v>
      </c>
      <c r="N525" s="74">
        <f t="shared" si="71"/>
        <v>4.298316831683168</v>
      </c>
      <c r="P525" s="74">
        <f t="shared" si="73"/>
        <v>4</v>
      </c>
    </row>
    <row r="526" spans="1:16" ht="11.25" customHeight="1">
      <c r="A526" s="51" t="s">
        <v>783</v>
      </c>
      <c r="B526" s="51" t="s">
        <v>784</v>
      </c>
      <c r="C526" s="51" t="s">
        <v>42</v>
      </c>
      <c r="D526" s="52"/>
      <c r="E526" s="52"/>
      <c r="F526" s="52"/>
      <c r="G526" s="52">
        <v>960</v>
      </c>
      <c r="H526" s="52">
        <v>3473.9</v>
      </c>
      <c r="I526" s="52">
        <v>2879.99</v>
      </c>
      <c r="N526" s="74">
        <f t="shared" si="71"/>
        <v>3.6186458333333333</v>
      </c>
      <c r="P526" s="74">
        <f t="shared" si="73"/>
        <v>2.999989583333333</v>
      </c>
    </row>
    <row r="527" spans="1:16" ht="11.25" customHeight="1">
      <c r="A527" s="51" t="s">
        <v>783</v>
      </c>
      <c r="B527" s="51" t="s">
        <v>784</v>
      </c>
      <c r="C527" s="51" t="s">
        <v>43</v>
      </c>
      <c r="D527" s="52"/>
      <c r="E527" s="52"/>
      <c r="F527" s="52"/>
      <c r="G527" s="52">
        <v>6693</v>
      </c>
      <c r="H527" s="52">
        <v>33845.92</v>
      </c>
      <c r="I527" s="52">
        <v>31646.5</v>
      </c>
      <c r="N527" s="74">
        <f t="shared" si="71"/>
        <v>5.056913192888092</v>
      </c>
      <c r="P527" s="74">
        <f t="shared" si="73"/>
        <v>4.728298222023009</v>
      </c>
    </row>
    <row r="528" spans="1:16" ht="11.25" customHeight="1">
      <c r="A528" s="51" t="s">
        <v>785</v>
      </c>
      <c r="B528" s="51" t="s">
        <v>786</v>
      </c>
      <c r="C528" s="51" t="s">
        <v>55</v>
      </c>
      <c r="D528" s="52">
        <v>60600</v>
      </c>
      <c r="E528" s="52">
        <v>401354.01</v>
      </c>
      <c r="F528" s="52">
        <v>361150.5</v>
      </c>
      <c r="G528" s="52">
        <v>92380</v>
      </c>
      <c r="H528" s="52">
        <v>612110.05</v>
      </c>
      <c r="I528" s="52">
        <v>539948</v>
      </c>
      <c r="J528" s="74">
        <f>(G528-D528)*100/D528</f>
        <v>52.442244224422446</v>
      </c>
      <c r="K528" s="74">
        <f>(H528-E528)*100/E528</f>
        <v>52.51125807862242</v>
      </c>
      <c r="L528" s="74">
        <f>(I528-F528)*100/F528</f>
        <v>49.5077536927126</v>
      </c>
      <c r="M528" s="74">
        <f t="shared" si="70"/>
        <v>6.623003465346534</v>
      </c>
      <c r="N528" s="74">
        <f t="shared" si="71"/>
        <v>6.6260018402251575</v>
      </c>
      <c r="O528" s="74">
        <f t="shared" si="72"/>
        <v>5.959579207920792</v>
      </c>
      <c r="P528" s="74">
        <f t="shared" si="73"/>
        <v>5.844858194414376</v>
      </c>
    </row>
    <row r="529" spans="1:15" ht="11.25" customHeight="1">
      <c r="A529" s="51" t="s">
        <v>785</v>
      </c>
      <c r="B529" s="51" t="s">
        <v>786</v>
      </c>
      <c r="C529" s="51" t="s">
        <v>42</v>
      </c>
      <c r="D529" s="52">
        <v>10050</v>
      </c>
      <c r="E529" s="52">
        <v>24413.49</v>
      </c>
      <c r="F529" s="52">
        <v>22227.5</v>
      </c>
      <c r="G529" s="52"/>
      <c r="H529" s="52"/>
      <c r="I529" s="52"/>
      <c r="M529" s="74">
        <f t="shared" si="70"/>
        <v>2.429202985074627</v>
      </c>
      <c r="O529" s="74">
        <f t="shared" si="72"/>
        <v>2.2116915422885572</v>
      </c>
    </row>
    <row r="530" spans="1:16" ht="11.25" customHeight="1">
      <c r="A530" s="51" t="s">
        <v>849</v>
      </c>
      <c r="B530" s="51" t="s">
        <v>784</v>
      </c>
      <c r="C530" s="51" t="s">
        <v>50</v>
      </c>
      <c r="D530" s="52"/>
      <c r="E530" s="52"/>
      <c r="F530" s="52"/>
      <c r="G530" s="52">
        <v>44600</v>
      </c>
      <c r="H530" s="52">
        <v>275182.5</v>
      </c>
      <c r="I530" s="52">
        <v>231535.39</v>
      </c>
      <c r="N530" s="74">
        <f t="shared" si="71"/>
        <v>6.170011210762332</v>
      </c>
      <c r="P530" s="74">
        <f t="shared" si="73"/>
        <v>5.1913764573991035</v>
      </c>
    </row>
    <row r="531" spans="1:16" ht="11.25" customHeight="1">
      <c r="A531" s="51" t="s">
        <v>849</v>
      </c>
      <c r="B531" s="51" t="s">
        <v>784</v>
      </c>
      <c r="C531" s="51" t="s">
        <v>232</v>
      </c>
      <c r="D531" s="52"/>
      <c r="E531" s="52"/>
      <c r="F531" s="52"/>
      <c r="G531" s="52">
        <v>96400</v>
      </c>
      <c r="H531" s="52">
        <v>710075</v>
      </c>
      <c r="I531" s="52">
        <v>605451.96</v>
      </c>
      <c r="N531" s="74">
        <f t="shared" si="71"/>
        <v>7.365923236514523</v>
      </c>
      <c r="P531" s="74">
        <f t="shared" si="73"/>
        <v>6.280621991701245</v>
      </c>
    </row>
    <row r="532" spans="1:16" ht="11.25" customHeight="1">
      <c r="A532" s="51" t="s">
        <v>849</v>
      </c>
      <c r="B532" s="51" t="s">
        <v>784</v>
      </c>
      <c r="C532" s="51" t="s">
        <v>46</v>
      </c>
      <c r="D532" s="52"/>
      <c r="E532" s="52"/>
      <c r="F532" s="52"/>
      <c r="G532" s="52">
        <v>37000</v>
      </c>
      <c r="H532" s="52">
        <v>235935</v>
      </c>
      <c r="I532" s="52">
        <v>200411.4</v>
      </c>
      <c r="N532" s="74">
        <f t="shared" si="71"/>
        <v>6.376621621621622</v>
      </c>
      <c r="P532" s="74">
        <f t="shared" si="73"/>
        <v>5.416524324324324</v>
      </c>
    </row>
    <row r="533" spans="1:16" ht="11.25" customHeight="1">
      <c r="A533" s="51" t="s">
        <v>849</v>
      </c>
      <c r="B533" s="51" t="s">
        <v>784</v>
      </c>
      <c r="C533" s="51" t="s">
        <v>57</v>
      </c>
      <c r="D533" s="52"/>
      <c r="E533" s="52"/>
      <c r="F533" s="52"/>
      <c r="G533" s="52">
        <v>86500</v>
      </c>
      <c r="H533" s="52">
        <v>545995</v>
      </c>
      <c r="I533" s="52">
        <v>471894.93</v>
      </c>
      <c r="N533" s="74">
        <f t="shared" si="71"/>
        <v>6.312080924855492</v>
      </c>
      <c r="P533" s="74">
        <f t="shared" si="73"/>
        <v>5.4554327167630055</v>
      </c>
    </row>
    <row r="534" spans="1:16" ht="11.25" customHeight="1">
      <c r="A534" s="51" t="s">
        <v>863</v>
      </c>
      <c r="B534" s="51" t="s">
        <v>280</v>
      </c>
      <c r="C534" s="51" t="s">
        <v>43</v>
      </c>
      <c r="D534" s="52"/>
      <c r="E534" s="52"/>
      <c r="F534" s="52"/>
      <c r="G534" s="52">
        <v>20000</v>
      </c>
      <c r="H534" s="52">
        <v>47203.73</v>
      </c>
      <c r="I534" s="52">
        <v>40000</v>
      </c>
      <c r="N534" s="74">
        <f t="shared" si="71"/>
        <v>2.3601865</v>
      </c>
      <c r="P534" s="74">
        <f t="shared" si="73"/>
        <v>2</v>
      </c>
    </row>
    <row r="535" spans="1:16" ht="11.25" customHeight="1">
      <c r="A535" s="51" t="s">
        <v>473</v>
      </c>
      <c r="B535" s="51" t="s">
        <v>627</v>
      </c>
      <c r="C535" s="51" t="s">
        <v>232</v>
      </c>
      <c r="D535" s="52">
        <v>7400</v>
      </c>
      <c r="E535" s="52">
        <v>59539</v>
      </c>
      <c r="F535" s="52">
        <v>52683.73</v>
      </c>
      <c r="G535" s="52">
        <v>3700</v>
      </c>
      <c r="H535" s="52">
        <v>29356</v>
      </c>
      <c r="I535" s="52">
        <v>27746.58</v>
      </c>
      <c r="J535" s="74">
        <f aca="true" t="shared" si="74" ref="J535:L536">(G535-D535)*100/D535</f>
        <v>-50</v>
      </c>
      <c r="K535" s="74">
        <f t="shared" si="74"/>
        <v>-50.694502762894906</v>
      </c>
      <c r="L535" s="74">
        <f t="shared" si="74"/>
        <v>-47.33368347305705</v>
      </c>
      <c r="M535" s="74">
        <f t="shared" si="70"/>
        <v>8.04581081081081</v>
      </c>
      <c r="N535" s="74">
        <f t="shared" si="71"/>
        <v>7.934054054054054</v>
      </c>
      <c r="O535" s="74">
        <f t="shared" si="72"/>
        <v>7.119422972972973</v>
      </c>
      <c r="P535" s="74">
        <f t="shared" si="73"/>
        <v>7.499075675675676</v>
      </c>
    </row>
    <row r="536" spans="1:16" ht="11.25" customHeight="1">
      <c r="A536" s="51" t="s">
        <v>473</v>
      </c>
      <c r="B536" s="51" t="s">
        <v>627</v>
      </c>
      <c r="C536" s="51" t="s">
        <v>91</v>
      </c>
      <c r="D536" s="52">
        <v>29010</v>
      </c>
      <c r="E536" s="52">
        <v>131370</v>
      </c>
      <c r="F536" s="52">
        <v>117231.28</v>
      </c>
      <c r="G536" s="52">
        <v>615</v>
      </c>
      <c r="H536" s="52">
        <v>3075</v>
      </c>
      <c r="I536" s="52">
        <v>2902.78</v>
      </c>
      <c r="J536" s="74">
        <f t="shared" si="74"/>
        <v>-97.88004136504654</v>
      </c>
      <c r="K536" s="74">
        <f t="shared" si="74"/>
        <v>-97.6592829413108</v>
      </c>
      <c r="L536" s="74">
        <f t="shared" si="74"/>
        <v>-97.5238861164017</v>
      </c>
      <c r="M536" s="74">
        <f t="shared" si="70"/>
        <v>4.528438469493278</v>
      </c>
      <c r="N536" s="74">
        <f t="shared" si="71"/>
        <v>5</v>
      </c>
      <c r="O536" s="74">
        <f t="shared" si="72"/>
        <v>4.041064460530851</v>
      </c>
      <c r="P536" s="74">
        <f t="shared" si="73"/>
        <v>4.719967479674797</v>
      </c>
    </row>
    <row r="537" spans="1:15" ht="11.25" customHeight="1">
      <c r="A537" s="51" t="s">
        <v>473</v>
      </c>
      <c r="B537" s="51" t="s">
        <v>627</v>
      </c>
      <c r="C537" s="51" t="s">
        <v>42</v>
      </c>
      <c r="D537" s="52">
        <v>1152</v>
      </c>
      <c r="E537" s="52">
        <v>9926.37</v>
      </c>
      <c r="F537" s="52">
        <v>8994.38</v>
      </c>
      <c r="G537" s="52"/>
      <c r="H537" s="52"/>
      <c r="I537" s="52"/>
      <c r="M537" s="74">
        <f t="shared" si="70"/>
        <v>8.616640625</v>
      </c>
      <c r="O537" s="74">
        <f t="shared" si="72"/>
        <v>7.807621527777777</v>
      </c>
    </row>
    <row r="538" spans="1:15" ht="11.25" customHeight="1">
      <c r="A538" s="51" t="s">
        <v>473</v>
      </c>
      <c r="B538" s="51" t="s">
        <v>627</v>
      </c>
      <c r="C538" s="51" t="s">
        <v>46</v>
      </c>
      <c r="D538" s="52">
        <v>60440</v>
      </c>
      <c r="E538" s="52">
        <v>377615</v>
      </c>
      <c r="F538" s="52">
        <v>339505.79</v>
      </c>
      <c r="G538" s="52"/>
      <c r="H538" s="52"/>
      <c r="I538" s="52"/>
      <c r="M538" s="74">
        <f t="shared" si="70"/>
        <v>6.247766379880874</v>
      </c>
      <c r="O538" s="74">
        <f t="shared" si="72"/>
        <v>5.6172367637326275</v>
      </c>
    </row>
    <row r="539" spans="1:15" ht="11.25" customHeight="1">
      <c r="A539" s="51" t="s">
        <v>473</v>
      </c>
      <c r="B539" s="51" t="s">
        <v>627</v>
      </c>
      <c r="C539" s="51" t="s">
        <v>57</v>
      </c>
      <c r="D539" s="52">
        <v>63000</v>
      </c>
      <c r="E539" s="52">
        <v>397650</v>
      </c>
      <c r="F539" s="52">
        <v>355714.22</v>
      </c>
      <c r="G539" s="52"/>
      <c r="H539" s="52"/>
      <c r="I539" s="52"/>
      <c r="M539" s="74">
        <f t="shared" si="70"/>
        <v>6.311904761904762</v>
      </c>
      <c r="O539" s="74">
        <f t="shared" si="72"/>
        <v>5.64625746031746</v>
      </c>
    </row>
    <row r="540" spans="1:16" ht="11.25" customHeight="1">
      <c r="A540" s="51" t="s">
        <v>787</v>
      </c>
      <c r="B540" s="51" t="s">
        <v>784</v>
      </c>
      <c r="C540" s="51" t="s">
        <v>62</v>
      </c>
      <c r="D540" s="52">
        <v>39000</v>
      </c>
      <c r="E540" s="52">
        <v>977144</v>
      </c>
      <c r="F540" s="52">
        <v>878880.16</v>
      </c>
      <c r="G540" s="52">
        <v>94684</v>
      </c>
      <c r="H540" s="52">
        <v>2348814.42</v>
      </c>
      <c r="I540" s="52">
        <v>2179617.55</v>
      </c>
      <c r="J540" s="74">
        <f>(G540-D540)*100/D540</f>
        <v>142.77948717948718</v>
      </c>
      <c r="K540" s="74">
        <f>(H540-E540)*100/E540</f>
        <v>140.37546359594901</v>
      </c>
      <c r="L540" s="74">
        <f>(I540-F540)*100/F540</f>
        <v>147.9994030130342</v>
      </c>
      <c r="M540" s="74">
        <f t="shared" si="70"/>
        <v>25.05497435897436</v>
      </c>
      <c r="N540" s="74">
        <f t="shared" si="71"/>
        <v>24.806877825186938</v>
      </c>
      <c r="O540" s="74">
        <f t="shared" si="72"/>
        <v>22.53538871794872</v>
      </c>
      <c r="P540" s="74">
        <f t="shared" si="73"/>
        <v>23.019914135439986</v>
      </c>
    </row>
    <row r="541" spans="1:16" ht="11.25" customHeight="1">
      <c r="A541" s="51" t="s">
        <v>787</v>
      </c>
      <c r="B541" s="51" t="s">
        <v>784</v>
      </c>
      <c r="C541" s="51" t="s">
        <v>50</v>
      </c>
      <c r="D541" s="52"/>
      <c r="E541" s="52"/>
      <c r="F541" s="52"/>
      <c r="G541" s="52">
        <v>520</v>
      </c>
      <c r="H541" s="52">
        <v>9060</v>
      </c>
      <c r="I541" s="52">
        <v>8445.02</v>
      </c>
      <c r="N541" s="74">
        <f t="shared" si="71"/>
        <v>17.423076923076923</v>
      </c>
      <c r="P541" s="74">
        <f t="shared" si="73"/>
        <v>16.24042307692308</v>
      </c>
    </row>
    <row r="542" spans="1:16" ht="11.25" customHeight="1">
      <c r="A542" s="51" t="s">
        <v>787</v>
      </c>
      <c r="B542" s="51" t="s">
        <v>784</v>
      </c>
      <c r="C542" s="51" t="s">
        <v>91</v>
      </c>
      <c r="D542" s="52">
        <v>26610</v>
      </c>
      <c r="E542" s="52">
        <v>477010</v>
      </c>
      <c r="F542" s="52">
        <v>421961.8</v>
      </c>
      <c r="G542" s="52">
        <v>186463.2</v>
      </c>
      <c r="H542" s="52">
        <v>2403544.34</v>
      </c>
      <c r="I542" s="52">
        <v>2191237.55</v>
      </c>
      <c r="J542" s="74">
        <f>(G542-D542)*100/D542</f>
        <v>600.7260428410373</v>
      </c>
      <c r="K542" s="74">
        <f>(H542-E542)*100/E542</f>
        <v>403.8771388440494</v>
      </c>
      <c r="L542" s="74">
        <f>(I542-F542)*100/F542</f>
        <v>419.2976117743359</v>
      </c>
      <c r="M542" s="74">
        <f t="shared" si="70"/>
        <v>17.92596768132281</v>
      </c>
      <c r="N542" s="74">
        <f t="shared" si="71"/>
        <v>12.890180689809034</v>
      </c>
      <c r="O542" s="74">
        <f t="shared" si="72"/>
        <v>15.857264186396092</v>
      </c>
      <c r="P542" s="74">
        <f t="shared" si="73"/>
        <v>11.751581813462387</v>
      </c>
    </row>
    <row r="543" spans="1:16" ht="11.25" customHeight="1">
      <c r="A543" s="51" t="s">
        <v>787</v>
      </c>
      <c r="B543" s="51" t="s">
        <v>784</v>
      </c>
      <c r="C543" s="51" t="s">
        <v>98</v>
      </c>
      <c r="D543" s="52"/>
      <c r="E543" s="52"/>
      <c r="F543" s="52"/>
      <c r="G543" s="52">
        <v>2400</v>
      </c>
      <c r="H543" s="52">
        <v>62400</v>
      </c>
      <c r="I543" s="52">
        <v>55882.49</v>
      </c>
      <c r="N543" s="74">
        <f t="shared" si="71"/>
        <v>26</v>
      </c>
      <c r="P543" s="74">
        <f t="shared" si="73"/>
        <v>23.284370833333334</v>
      </c>
    </row>
    <row r="544" spans="1:15" ht="11.25" customHeight="1">
      <c r="A544" s="51" t="s">
        <v>787</v>
      </c>
      <c r="B544" s="51" t="s">
        <v>784</v>
      </c>
      <c r="C544" s="51" t="s">
        <v>89</v>
      </c>
      <c r="D544" s="52">
        <v>28525</v>
      </c>
      <c r="E544" s="52">
        <v>446780</v>
      </c>
      <c r="F544" s="52">
        <v>398716.7</v>
      </c>
      <c r="G544" s="52"/>
      <c r="H544" s="52"/>
      <c r="I544" s="52"/>
      <c r="M544" s="74">
        <f t="shared" si="70"/>
        <v>15.662751971954426</v>
      </c>
      <c r="O544" s="74">
        <f t="shared" si="72"/>
        <v>13.977798422436459</v>
      </c>
    </row>
    <row r="545" spans="1:16" ht="11.25" customHeight="1">
      <c r="A545" s="51" t="s">
        <v>787</v>
      </c>
      <c r="B545" s="51" t="s">
        <v>784</v>
      </c>
      <c r="C545" s="51" t="s">
        <v>57</v>
      </c>
      <c r="D545" s="52">
        <v>5300</v>
      </c>
      <c r="E545" s="52">
        <v>88765</v>
      </c>
      <c r="F545" s="52">
        <v>78909.56</v>
      </c>
      <c r="G545" s="52">
        <v>25695</v>
      </c>
      <c r="H545" s="52">
        <v>131625</v>
      </c>
      <c r="I545" s="52">
        <v>121060.21</v>
      </c>
      <c r="J545" s="74">
        <f>(G545-D545)*100/D545</f>
        <v>384.811320754717</v>
      </c>
      <c r="K545" s="74">
        <f>(H545-E545)*100/E545</f>
        <v>48.284796935729176</v>
      </c>
      <c r="L545" s="74">
        <f>(I545-F545)*100/F545</f>
        <v>53.41640480570416</v>
      </c>
      <c r="M545" s="74">
        <f t="shared" si="70"/>
        <v>16.74811320754717</v>
      </c>
      <c r="N545" s="74">
        <f t="shared" si="71"/>
        <v>5.122591943957969</v>
      </c>
      <c r="O545" s="74">
        <f t="shared" si="72"/>
        <v>14.888596226415094</v>
      </c>
      <c r="P545" s="74">
        <f t="shared" si="73"/>
        <v>4.711430628526951</v>
      </c>
    </row>
    <row r="546" spans="1:16" ht="11.25" customHeight="1">
      <c r="A546" s="51" t="s">
        <v>788</v>
      </c>
      <c r="B546" s="51" t="s">
        <v>280</v>
      </c>
      <c r="C546" s="51" t="s">
        <v>62</v>
      </c>
      <c r="D546" s="52"/>
      <c r="E546" s="52"/>
      <c r="F546" s="52"/>
      <c r="G546" s="52">
        <v>12573.8</v>
      </c>
      <c r="H546" s="52">
        <v>729888.11</v>
      </c>
      <c r="I546" s="52">
        <v>639555.82</v>
      </c>
      <c r="N546" s="74">
        <f t="shared" si="71"/>
        <v>58.04833145111263</v>
      </c>
      <c r="P546" s="74">
        <f t="shared" si="73"/>
        <v>50.864163578234106</v>
      </c>
    </row>
    <row r="547" spans="1:16" ht="11.25" customHeight="1">
      <c r="A547" s="51" t="s">
        <v>788</v>
      </c>
      <c r="B547" s="51" t="s">
        <v>280</v>
      </c>
      <c r="C547" s="51" t="s">
        <v>50</v>
      </c>
      <c r="D547" s="52"/>
      <c r="E547" s="52"/>
      <c r="F547" s="52"/>
      <c r="G547" s="52">
        <v>228</v>
      </c>
      <c r="H547" s="52">
        <v>4340</v>
      </c>
      <c r="I547" s="52">
        <v>3948.69</v>
      </c>
      <c r="N547" s="74">
        <f t="shared" si="71"/>
        <v>19.035087719298247</v>
      </c>
      <c r="P547" s="74">
        <f t="shared" si="73"/>
        <v>17.318815789473685</v>
      </c>
    </row>
    <row r="548" spans="1:16" ht="11.25" customHeight="1">
      <c r="A548" s="51" t="s">
        <v>788</v>
      </c>
      <c r="B548" s="51" t="s">
        <v>280</v>
      </c>
      <c r="C548" s="51" t="s">
        <v>91</v>
      </c>
      <c r="D548" s="52"/>
      <c r="E548" s="52"/>
      <c r="F548" s="52"/>
      <c r="G548" s="52">
        <v>66235.5</v>
      </c>
      <c r="H548" s="52">
        <v>2641033.76</v>
      </c>
      <c r="I548" s="52">
        <v>2420691.38</v>
      </c>
      <c r="N548" s="74">
        <f t="shared" si="71"/>
        <v>39.87338753387534</v>
      </c>
      <c r="P548" s="74">
        <f t="shared" si="73"/>
        <v>36.54673671973488</v>
      </c>
    </row>
    <row r="549" spans="1:16" ht="11.25" customHeight="1">
      <c r="A549" s="51" t="s">
        <v>788</v>
      </c>
      <c r="B549" s="51" t="s">
        <v>280</v>
      </c>
      <c r="C549" s="51" t="s">
        <v>98</v>
      </c>
      <c r="D549" s="52"/>
      <c r="E549" s="52"/>
      <c r="F549" s="52"/>
      <c r="G549" s="52">
        <v>2850</v>
      </c>
      <c r="H549" s="52">
        <v>290790</v>
      </c>
      <c r="I549" s="52">
        <v>263441.2</v>
      </c>
      <c r="N549" s="74">
        <f t="shared" si="71"/>
        <v>102.03157894736842</v>
      </c>
      <c r="P549" s="74">
        <f t="shared" si="73"/>
        <v>92.43550877192983</v>
      </c>
    </row>
    <row r="550" spans="1:16" ht="11.25" customHeight="1">
      <c r="A550" s="51" t="s">
        <v>788</v>
      </c>
      <c r="B550" s="51" t="s">
        <v>280</v>
      </c>
      <c r="C550" s="51" t="s">
        <v>144</v>
      </c>
      <c r="D550" s="52"/>
      <c r="E550" s="52"/>
      <c r="F550" s="52"/>
      <c r="G550" s="52">
        <v>40</v>
      </c>
      <c r="H550" s="52">
        <v>320</v>
      </c>
      <c r="I550" s="52">
        <v>286.58</v>
      </c>
      <c r="N550" s="74">
        <f t="shared" si="71"/>
        <v>8</v>
      </c>
      <c r="P550" s="74">
        <f t="shared" si="73"/>
        <v>7.164499999999999</v>
      </c>
    </row>
    <row r="551" spans="1:15" ht="11.25" customHeight="1">
      <c r="A551" s="51" t="s">
        <v>659</v>
      </c>
      <c r="B551" s="51" t="s">
        <v>660</v>
      </c>
      <c r="C551" s="51" t="s">
        <v>62</v>
      </c>
      <c r="D551" s="52">
        <v>10770</v>
      </c>
      <c r="E551" s="52">
        <v>656135</v>
      </c>
      <c r="F551" s="52">
        <v>592773.74</v>
      </c>
      <c r="G551" s="52"/>
      <c r="H551" s="52"/>
      <c r="I551" s="52"/>
      <c r="M551" s="74">
        <f t="shared" si="70"/>
        <v>60.92246982358403</v>
      </c>
      <c r="O551" s="74">
        <f t="shared" si="72"/>
        <v>55.039344475394614</v>
      </c>
    </row>
    <row r="552" spans="1:15" ht="11.25" customHeight="1">
      <c r="A552" s="51" t="s">
        <v>659</v>
      </c>
      <c r="B552" s="51" t="s">
        <v>660</v>
      </c>
      <c r="C552" s="51" t="s">
        <v>50</v>
      </c>
      <c r="D552" s="52">
        <v>2250</v>
      </c>
      <c r="E552" s="52">
        <v>34488</v>
      </c>
      <c r="F552" s="52">
        <v>30703.13</v>
      </c>
      <c r="G552" s="52"/>
      <c r="H552" s="52"/>
      <c r="I552" s="52"/>
      <c r="M552" s="74">
        <f t="shared" si="70"/>
        <v>15.328</v>
      </c>
      <c r="O552" s="74">
        <f t="shared" si="72"/>
        <v>13.645835555555555</v>
      </c>
    </row>
    <row r="553" spans="1:15" ht="11.25" customHeight="1">
      <c r="A553" s="51" t="s">
        <v>659</v>
      </c>
      <c r="B553" s="51" t="s">
        <v>660</v>
      </c>
      <c r="C553" s="51" t="s">
        <v>672</v>
      </c>
      <c r="D553" s="52">
        <v>100</v>
      </c>
      <c r="E553" s="52">
        <v>1000</v>
      </c>
      <c r="F553" s="52">
        <v>896.95</v>
      </c>
      <c r="G553" s="52"/>
      <c r="H553" s="52"/>
      <c r="I553" s="52"/>
      <c r="M553" s="74">
        <f t="shared" si="70"/>
        <v>10</v>
      </c>
      <c r="O553" s="74">
        <f t="shared" si="72"/>
        <v>8.9695</v>
      </c>
    </row>
    <row r="554" spans="1:15" ht="11.25" customHeight="1">
      <c r="A554" s="51" t="s">
        <v>659</v>
      </c>
      <c r="B554" s="51" t="s">
        <v>660</v>
      </c>
      <c r="C554" s="51" t="s">
        <v>232</v>
      </c>
      <c r="D554" s="52">
        <v>80</v>
      </c>
      <c r="E554" s="52">
        <v>7485</v>
      </c>
      <c r="F554" s="52">
        <v>6611.97</v>
      </c>
      <c r="G554" s="52"/>
      <c r="H554" s="52"/>
      <c r="I554" s="52"/>
      <c r="M554" s="74">
        <f t="shared" si="70"/>
        <v>93.5625</v>
      </c>
      <c r="O554" s="74">
        <f t="shared" si="72"/>
        <v>82.649625</v>
      </c>
    </row>
    <row r="555" spans="1:16" ht="11.25" customHeight="1">
      <c r="A555" s="51" t="s">
        <v>659</v>
      </c>
      <c r="B555" s="51" t="s">
        <v>660</v>
      </c>
      <c r="C555" s="51" t="s">
        <v>91</v>
      </c>
      <c r="D555" s="52">
        <v>34234.7</v>
      </c>
      <c r="E555" s="52">
        <v>1602485</v>
      </c>
      <c r="F555" s="52">
        <v>1419958.57</v>
      </c>
      <c r="G555" s="52">
        <v>275</v>
      </c>
      <c r="H555" s="52">
        <v>13325</v>
      </c>
      <c r="I555" s="52">
        <v>12696.94</v>
      </c>
      <c r="J555" s="74">
        <f>(G555-D555)*100/D555</f>
        <v>-99.19672145513178</v>
      </c>
      <c r="K555" s="74">
        <f>(H555-E555)*100/E555</f>
        <v>-99.16847895612128</v>
      </c>
      <c r="L555" s="74">
        <f>(I555-F555)*100/F555</f>
        <v>-99.10582320722216</v>
      </c>
      <c r="M555" s="74">
        <f t="shared" si="70"/>
        <v>46.80879341720535</v>
      </c>
      <c r="N555" s="74">
        <f t="shared" si="71"/>
        <v>48.45454545454545</v>
      </c>
      <c r="O555" s="74">
        <f t="shared" si="72"/>
        <v>41.477172868463875</v>
      </c>
      <c r="P555" s="74">
        <f t="shared" si="73"/>
        <v>46.17069090909091</v>
      </c>
    </row>
    <row r="556" spans="1:15" ht="11.25" customHeight="1">
      <c r="A556" s="51" t="s">
        <v>659</v>
      </c>
      <c r="B556" s="51" t="s">
        <v>660</v>
      </c>
      <c r="C556" s="51" t="s">
        <v>98</v>
      </c>
      <c r="D556" s="52">
        <v>100</v>
      </c>
      <c r="E556" s="52">
        <v>13300</v>
      </c>
      <c r="F556" s="52">
        <v>11829.88</v>
      </c>
      <c r="G556" s="52"/>
      <c r="H556" s="52"/>
      <c r="I556" s="52"/>
      <c r="M556" s="74">
        <f t="shared" si="70"/>
        <v>133</v>
      </c>
      <c r="O556" s="74">
        <f t="shared" si="72"/>
        <v>118.29879999999999</v>
      </c>
    </row>
    <row r="557" spans="1:15" ht="11.25" customHeight="1">
      <c r="A557" s="51" t="s">
        <v>659</v>
      </c>
      <c r="B557" s="51" t="s">
        <v>660</v>
      </c>
      <c r="C557" s="51" t="s">
        <v>57</v>
      </c>
      <c r="D557" s="52">
        <v>148</v>
      </c>
      <c r="E557" s="52">
        <v>4440</v>
      </c>
      <c r="F557" s="52">
        <v>3939.51</v>
      </c>
      <c r="G557" s="52"/>
      <c r="H557" s="52"/>
      <c r="I557" s="52"/>
      <c r="M557" s="74">
        <f t="shared" si="70"/>
        <v>30</v>
      </c>
      <c r="O557" s="74">
        <f t="shared" si="72"/>
        <v>26.61831081081081</v>
      </c>
    </row>
    <row r="558" spans="1:16" ht="11.25" customHeight="1">
      <c r="A558" s="83"/>
      <c r="B558" s="95" t="s">
        <v>120</v>
      </c>
      <c r="C558" s="85"/>
      <c r="D558" s="85">
        <f aca="true" t="shared" si="75" ref="D558:I558">SUM(D5:D557)</f>
        <v>66420744.669999994</v>
      </c>
      <c r="E558" s="85">
        <f t="shared" si="75"/>
        <v>424586610.11000013</v>
      </c>
      <c r="F558" s="85">
        <f t="shared" si="75"/>
        <v>380416764.29000014</v>
      </c>
      <c r="G558" s="85">
        <f t="shared" si="75"/>
        <v>76037927.94</v>
      </c>
      <c r="H558" s="85">
        <f t="shared" si="75"/>
        <v>450818807.7200002</v>
      </c>
      <c r="I558" s="85">
        <f t="shared" si="75"/>
        <v>405441538.2200002</v>
      </c>
      <c r="J558" s="74">
        <f>(G558-D558)*100/D558</f>
        <v>14.479186160560708</v>
      </c>
      <c r="K558" s="74">
        <f>(H558-E558)*100/E558</f>
        <v>6.178291303911809</v>
      </c>
      <c r="L558" s="74">
        <f>(I558-F558)*100/F558</f>
        <v>6.578252137942882</v>
      </c>
      <c r="M558" s="74">
        <f t="shared" si="70"/>
        <v>6.3923795527961245</v>
      </c>
      <c r="N558" s="74">
        <f t="shared" si="71"/>
        <v>5.9288676050685165</v>
      </c>
      <c r="O558" s="74">
        <f t="shared" si="72"/>
        <v>5.727378790768384</v>
      </c>
      <c r="P558" s="74">
        <f t="shared" si="73"/>
        <v>5.332096089466377</v>
      </c>
    </row>
    <row r="559" spans="1:3" ht="11.25" customHeight="1">
      <c r="A559" s="93"/>
      <c r="B559" s="93"/>
      <c r="C559" s="93"/>
    </row>
    <row r="560" ht="11.25" customHeight="1">
      <c r="A560" s="88" t="s">
        <v>642</v>
      </c>
    </row>
    <row r="561" spans="1:16" ht="31.5">
      <c r="A561" s="108" t="s">
        <v>125</v>
      </c>
      <c r="B561" s="108" t="s">
        <v>126</v>
      </c>
      <c r="C561" s="108" t="s">
        <v>127</v>
      </c>
      <c r="D561" s="46" t="s">
        <v>683</v>
      </c>
      <c r="E561" s="46" t="s">
        <v>684</v>
      </c>
      <c r="F561" s="46" t="s">
        <v>717</v>
      </c>
      <c r="G561" s="46" t="s">
        <v>740</v>
      </c>
      <c r="H561" s="46" t="s">
        <v>741</v>
      </c>
      <c r="I561" s="46" t="s">
        <v>742</v>
      </c>
      <c r="J561" s="80" t="s">
        <v>78</v>
      </c>
      <c r="K561" s="81" t="s">
        <v>79</v>
      </c>
      <c r="L561" s="81" t="s">
        <v>656</v>
      </c>
      <c r="M561" s="81" t="s">
        <v>685</v>
      </c>
      <c r="N561" s="81" t="s">
        <v>743</v>
      </c>
      <c r="O561" s="81" t="s">
        <v>686</v>
      </c>
      <c r="P561" s="81" t="s">
        <v>744</v>
      </c>
    </row>
    <row r="562" spans="1:16" ht="11.25">
      <c r="A562" s="150" t="s">
        <v>695</v>
      </c>
      <c r="B562" s="150" t="s">
        <v>696</v>
      </c>
      <c r="C562" s="150" t="s">
        <v>52</v>
      </c>
      <c r="D562" s="151">
        <v>36</v>
      </c>
      <c r="E562" s="151">
        <v>203.95</v>
      </c>
      <c r="F562" s="151">
        <v>182.16</v>
      </c>
      <c r="G562" s="151"/>
      <c r="H562" s="151"/>
      <c r="I562" s="151"/>
      <c r="J562" s="100"/>
      <c r="K562" s="101"/>
      <c r="L562" s="101"/>
      <c r="M562" s="102">
        <f>E562/D562</f>
        <v>5.665277777777778</v>
      </c>
      <c r="N562" s="102"/>
      <c r="O562" s="102">
        <f>F562/D562</f>
        <v>5.06</v>
      </c>
      <c r="P562" s="102"/>
    </row>
    <row r="563" spans="1:16" ht="11.25">
      <c r="A563" s="150" t="s">
        <v>789</v>
      </c>
      <c r="B563" s="150" t="s">
        <v>730</v>
      </c>
      <c r="C563" s="150" t="s">
        <v>729</v>
      </c>
      <c r="D563" s="151"/>
      <c r="E563" s="151"/>
      <c r="F563" s="151"/>
      <c r="G563" s="151">
        <v>384</v>
      </c>
      <c r="H563" s="151">
        <v>2127.69</v>
      </c>
      <c r="I563" s="151">
        <v>1969.34</v>
      </c>
      <c r="J563" s="100"/>
      <c r="K563" s="101"/>
      <c r="L563" s="101"/>
      <c r="M563" s="102"/>
      <c r="N563" s="102">
        <f aca="true" t="shared" si="76" ref="N563:N589">H563/G563</f>
        <v>5.540859375</v>
      </c>
      <c r="O563" s="102"/>
      <c r="P563" s="102">
        <f aca="true" t="shared" si="77" ref="P563:P589">I563/G563</f>
        <v>5.128489583333333</v>
      </c>
    </row>
    <row r="564" spans="1:16" ht="11.25">
      <c r="A564" s="150" t="s">
        <v>801</v>
      </c>
      <c r="B564" s="150" t="s">
        <v>280</v>
      </c>
      <c r="C564" s="150" t="s">
        <v>151</v>
      </c>
      <c r="D564" s="151"/>
      <c r="E564" s="151"/>
      <c r="F564" s="151"/>
      <c r="G564" s="151">
        <v>19.2</v>
      </c>
      <c r="H564" s="151">
        <v>164.09</v>
      </c>
      <c r="I564" s="151">
        <v>154.89</v>
      </c>
      <c r="J564" s="100"/>
      <c r="K564" s="101"/>
      <c r="L564" s="101"/>
      <c r="M564" s="102"/>
      <c r="N564" s="102">
        <f t="shared" si="76"/>
        <v>8.546354166666667</v>
      </c>
      <c r="O564" s="102"/>
      <c r="P564" s="102">
        <f t="shared" si="77"/>
        <v>8.0671875</v>
      </c>
    </row>
    <row r="565" spans="1:16" ht="11.25">
      <c r="A565" s="150" t="s">
        <v>589</v>
      </c>
      <c r="B565" s="150" t="s">
        <v>590</v>
      </c>
      <c r="C565" s="150" t="s">
        <v>151</v>
      </c>
      <c r="D565" s="151"/>
      <c r="E565" s="151"/>
      <c r="F565" s="151"/>
      <c r="G565" s="151">
        <v>4</v>
      </c>
      <c r="H565" s="151">
        <v>41.11</v>
      </c>
      <c r="I565" s="151">
        <v>37.24</v>
      </c>
      <c r="J565" s="100"/>
      <c r="K565" s="101"/>
      <c r="L565" s="101"/>
      <c r="M565" s="102"/>
      <c r="N565" s="102">
        <f t="shared" si="76"/>
        <v>10.2775</v>
      </c>
      <c r="O565" s="102"/>
      <c r="P565" s="102">
        <f t="shared" si="77"/>
        <v>9.31</v>
      </c>
    </row>
    <row r="566" spans="1:16" ht="11.25">
      <c r="A566" s="150" t="s">
        <v>589</v>
      </c>
      <c r="B566" s="150" t="s">
        <v>590</v>
      </c>
      <c r="C566" s="150" t="s">
        <v>43</v>
      </c>
      <c r="D566" s="151">
        <v>3.36</v>
      </c>
      <c r="E566" s="151">
        <v>101.37</v>
      </c>
      <c r="F566" s="151">
        <v>90</v>
      </c>
      <c r="G566" s="151"/>
      <c r="H566" s="151"/>
      <c r="I566" s="151"/>
      <c r="J566" s="100"/>
      <c r="K566" s="101"/>
      <c r="L566" s="101"/>
      <c r="M566" s="102">
        <f aca="true" t="shared" si="78" ref="M566:M589">E566/D566</f>
        <v>30.16964285714286</v>
      </c>
      <c r="N566" s="102"/>
      <c r="O566" s="102">
        <f aca="true" t="shared" si="79" ref="O566:O589">F566/D566</f>
        <v>26.78571428571429</v>
      </c>
      <c r="P566" s="102"/>
    </row>
    <row r="567" spans="1:16" ht="11.25">
      <c r="A567" s="150" t="s">
        <v>704</v>
      </c>
      <c r="B567" s="150" t="s">
        <v>705</v>
      </c>
      <c r="C567" s="150" t="s">
        <v>133</v>
      </c>
      <c r="D567" s="151">
        <v>240</v>
      </c>
      <c r="E567" s="151">
        <v>1044</v>
      </c>
      <c r="F567" s="151">
        <v>928.21</v>
      </c>
      <c r="G567" s="151">
        <v>320</v>
      </c>
      <c r="H567" s="151">
        <v>1403.2</v>
      </c>
      <c r="I567" s="151">
        <v>1298.49</v>
      </c>
      <c r="J567" s="100">
        <f>(G567-D567)*100/D567</f>
        <v>33.333333333333336</v>
      </c>
      <c r="K567" s="101">
        <f>(H567-E567)*100/E567</f>
        <v>34.40613026819924</v>
      </c>
      <c r="L567" s="101">
        <f>(I567-F567)*100/F567</f>
        <v>39.89183482186143</v>
      </c>
      <c r="M567" s="102">
        <f t="shared" si="78"/>
        <v>4.35</v>
      </c>
      <c r="N567" s="102">
        <f t="shared" si="76"/>
        <v>4.385</v>
      </c>
      <c r="O567" s="102">
        <f t="shared" si="79"/>
        <v>3.867541666666667</v>
      </c>
      <c r="P567" s="102">
        <f t="shared" si="77"/>
        <v>4.05778125</v>
      </c>
    </row>
    <row r="568" spans="1:16" ht="11.25">
      <c r="A568" s="150" t="s">
        <v>704</v>
      </c>
      <c r="B568" s="150" t="s">
        <v>705</v>
      </c>
      <c r="C568" s="150" t="s">
        <v>53</v>
      </c>
      <c r="D568" s="151">
        <v>115.2</v>
      </c>
      <c r="E568" s="151">
        <v>406.57</v>
      </c>
      <c r="F568" s="151">
        <v>363.56</v>
      </c>
      <c r="G568" s="151"/>
      <c r="H568" s="151"/>
      <c r="I568" s="151"/>
      <c r="J568" s="100"/>
      <c r="K568" s="101"/>
      <c r="L568" s="101"/>
      <c r="M568" s="102">
        <f t="shared" si="78"/>
        <v>3.529253472222222</v>
      </c>
      <c r="N568" s="102"/>
      <c r="O568" s="102">
        <f t="shared" si="79"/>
        <v>3.1559027777777775</v>
      </c>
      <c r="P568" s="102"/>
    </row>
    <row r="569" spans="1:16" ht="11.25">
      <c r="A569" s="150" t="s">
        <v>704</v>
      </c>
      <c r="B569" s="150" t="s">
        <v>705</v>
      </c>
      <c r="C569" s="150" t="s">
        <v>151</v>
      </c>
      <c r="D569" s="151"/>
      <c r="E569" s="151"/>
      <c r="F569" s="151"/>
      <c r="G569" s="151">
        <v>1008</v>
      </c>
      <c r="H569" s="151">
        <v>3340.78</v>
      </c>
      <c r="I569" s="151">
        <v>3071.21</v>
      </c>
      <c r="J569" s="100"/>
      <c r="K569" s="101"/>
      <c r="L569" s="101"/>
      <c r="M569" s="102"/>
      <c r="N569" s="102">
        <f t="shared" si="76"/>
        <v>3.314265873015873</v>
      </c>
      <c r="O569" s="102"/>
      <c r="P569" s="102">
        <f t="shared" si="77"/>
        <v>3.0468353174603173</v>
      </c>
    </row>
    <row r="570" spans="1:16" ht="11.25">
      <c r="A570" s="150" t="s">
        <v>591</v>
      </c>
      <c r="B570" s="150" t="s">
        <v>628</v>
      </c>
      <c r="C570" s="150" t="s">
        <v>62</v>
      </c>
      <c r="D570" s="151">
        <v>1.96</v>
      </c>
      <c r="E570" s="151">
        <v>1.13</v>
      </c>
      <c r="F570" s="151">
        <v>1</v>
      </c>
      <c r="G570" s="151"/>
      <c r="H570" s="151"/>
      <c r="I570" s="151"/>
      <c r="J570" s="100"/>
      <c r="K570" s="101"/>
      <c r="L570" s="101"/>
      <c r="M570" s="102">
        <f t="shared" si="78"/>
        <v>0.5765306122448979</v>
      </c>
      <c r="N570" s="102"/>
      <c r="O570" s="102">
        <f t="shared" si="79"/>
        <v>0.5102040816326531</v>
      </c>
      <c r="P570" s="102"/>
    </row>
    <row r="571" spans="1:16" ht="11.25">
      <c r="A571" s="150" t="s">
        <v>591</v>
      </c>
      <c r="B571" s="150" t="s">
        <v>628</v>
      </c>
      <c r="C571" s="150" t="s">
        <v>42</v>
      </c>
      <c r="D571" s="151">
        <v>252102.1</v>
      </c>
      <c r="E571" s="151">
        <v>2370377.55</v>
      </c>
      <c r="F571" s="151">
        <v>2124834.4</v>
      </c>
      <c r="G571" s="151">
        <v>196555.5</v>
      </c>
      <c r="H571" s="151">
        <v>1775608.97</v>
      </c>
      <c r="I571" s="151">
        <v>1617846.79</v>
      </c>
      <c r="J571" s="100">
        <f>(G571-D571)*100/D571</f>
        <v>-22.033374573238387</v>
      </c>
      <c r="K571" s="101">
        <f>(H571-E571)*100/E571</f>
        <v>-25.091723468271958</v>
      </c>
      <c r="L571" s="101">
        <f>(I571-F571)*100/F571</f>
        <v>-23.86009987413607</v>
      </c>
      <c r="M571" s="102">
        <f t="shared" si="78"/>
        <v>9.40245063408833</v>
      </c>
      <c r="N571" s="102">
        <f t="shared" si="76"/>
        <v>9.033626482087756</v>
      </c>
      <c r="O571" s="102">
        <f t="shared" si="79"/>
        <v>8.428467672423196</v>
      </c>
      <c r="P571" s="102">
        <f t="shared" si="77"/>
        <v>8.230992213395199</v>
      </c>
    </row>
    <row r="572" spans="1:16" ht="11.25">
      <c r="A572" s="150" t="s">
        <v>592</v>
      </c>
      <c r="B572" s="150" t="s">
        <v>593</v>
      </c>
      <c r="C572" s="150" t="s">
        <v>47</v>
      </c>
      <c r="D572" s="151">
        <v>2106</v>
      </c>
      <c r="E572" s="151">
        <v>15283.71</v>
      </c>
      <c r="F572" s="151">
        <v>13689</v>
      </c>
      <c r="G572" s="151"/>
      <c r="H572" s="151"/>
      <c r="I572" s="151"/>
      <c r="J572" s="100"/>
      <c r="K572" s="101"/>
      <c r="L572" s="101"/>
      <c r="M572" s="102">
        <f t="shared" si="78"/>
        <v>7.257222222222222</v>
      </c>
      <c r="N572" s="102"/>
      <c r="O572" s="102">
        <f t="shared" si="79"/>
        <v>6.5</v>
      </c>
      <c r="P572" s="102"/>
    </row>
    <row r="573" spans="1:16" ht="11.25">
      <c r="A573" s="150" t="s">
        <v>592</v>
      </c>
      <c r="B573" s="150" t="s">
        <v>593</v>
      </c>
      <c r="C573" s="150" t="s">
        <v>151</v>
      </c>
      <c r="D573" s="151"/>
      <c r="E573" s="151"/>
      <c r="F573" s="151"/>
      <c r="G573" s="151">
        <v>204</v>
      </c>
      <c r="H573" s="151">
        <v>1135.51</v>
      </c>
      <c r="I573" s="151">
        <v>1055.9</v>
      </c>
      <c r="J573" s="100"/>
      <c r="K573" s="101"/>
      <c r="L573" s="101"/>
      <c r="M573" s="102"/>
      <c r="N573" s="102">
        <f t="shared" si="76"/>
        <v>5.566225490196079</v>
      </c>
      <c r="O573" s="102"/>
      <c r="P573" s="102">
        <f t="shared" si="77"/>
        <v>5.1759803921568635</v>
      </c>
    </row>
    <row r="574" spans="1:16" ht="11.25">
      <c r="A574" s="150" t="s">
        <v>594</v>
      </c>
      <c r="B574" s="150" t="s">
        <v>595</v>
      </c>
      <c r="C574" s="150" t="s">
        <v>47</v>
      </c>
      <c r="D574" s="151">
        <v>842.4</v>
      </c>
      <c r="E574" s="151">
        <v>6113.48</v>
      </c>
      <c r="F574" s="151">
        <v>5475.6</v>
      </c>
      <c r="G574" s="151"/>
      <c r="H574" s="151"/>
      <c r="I574" s="151"/>
      <c r="J574" s="100"/>
      <c r="K574" s="101"/>
      <c r="L574" s="101"/>
      <c r="M574" s="102">
        <f t="shared" si="78"/>
        <v>7.257217473884141</v>
      </c>
      <c r="N574" s="102"/>
      <c r="O574" s="102">
        <f t="shared" si="79"/>
        <v>6.500000000000001</v>
      </c>
      <c r="P574" s="102"/>
    </row>
    <row r="575" spans="1:16" ht="11.25">
      <c r="A575" s="150" t="s">
        <v>802</v>
      </c>
      <c r="B575" s="150" t="s">
        <v>803</v>
      </c>
      <c r="C575" s="150" t="s">
        <v>47</v>
      </c>
      <c r="D575" s="151">
        <v>842.4</v>
      </c>
      <c r="E575" s="151">
        <v>8746.98</v>
      </c>
      <c r="F575" s="151">
        <v>7834.32</v>
      </c>
      <c r="G575" s="151"/>
      <c r="H575" s="151"/>
      <c r="I575" s="151"/>
      <c r="J575" s="100"/>
      <c r="K575" s="101"/>
      <c r="L575" s="101"/>
      <c r="M575" s="102">
        <f t="shared" si="78"/>
        <v>10.383404558404559</v>
      </c>
      <c r="N575" s="102"/>
      <c r="O575" s="102">
        <f t="shared" si="79"/>
        <v>9.3</v>
      </c>
      <c r="P575" s="102"/>
    </row>
    <row r="576" spans="1:16" ht="11.25">
      <c r="A576" s="150" t="s">
        <v>802</v>
      </c>
      <c r="B576" s="150" t="s">
        <v>803</v>
      </c>
      <c r="C576" s="150" t="s">
        <v>151</v>
      </c>
      <c r="D576" s="151"/>
      <c r="E576" s="151"/>
      <c r="F576" s="151"/>
      <c r="G576" s="151">
        <v>102</v>
      </c>
      <c r="H576" s="151">
        <v>574.77</v>
      </c>
      <c r="I576" s="151">
        <v>534.47</v>
      </c>
      <c r="J576" s="100"/>
      <c r="K576" s="101"/>
      <c r="L576" s="101"/>
      <c r="M576" s="102"/>
      <c r="N576" s="102">
        <f t="shared" si="76"/>
        <v>5.635</v>
      </c>
      <c r="O576" s="102"/>
      <c r="P576" s="102">
        <f t="shared" si="77"/>
        <v>5.239901960784314</v>
      </c>
    </row>
    <row r="577" spans="1:16" ht="11.25">
      <c r="A577" s="150" t="s">
        <v>346</v>
      </c>
      <c r="B577" s="150" t="s">
        <v>347</v>
      </c>
      <c r="C577" s="150" t="s">
        <v>47</v>
      </c>
      <c r="D577" s="151">
        <v>83294.64</v>
      </c>
      <c r="E577" s="151">
        <v>472374.93</v>
      </c>
      <c r="F577" s="151">
        <v>421785.52</v>
      </c>
      <c r="G577" s="151">
        <v>16189.44</v>
      </c>
      <c r="H577" s="151">
        <v>99852.02</v>
      </c>
      <c r="I577" s="151">
        <v>85722.88</v>
      </c>
      <c r="J577" s="100">
        <f>(G577-D577)*100/D577</f>
        <v>-80.56364731272025</v>
      </c>
      <c r="K577" s="101">
        <f>(H577-E577)*100/E577</f>
        <v>-78.86170208059094</v>
      </c>
      <c r="L577" s="101">
        <f>(I577-F577)*100/F577</f>
        <v>-79.67619182374966</v>
      </c>
      <c r="M577" s="102">
        <f t="shared" si="78"/>
        <v>5.671132380186768</v>
      </c>
      <c r="N577" s="102">
        <f t="shared" si="76"/>
        <v>6.167725381483239</v>
      </c>
      <c r="O577" s="102">
        <f t="shared" si="79"/>
        <v>5.063777453147045</v>
      </c>
      <c r="P577" s="102">
        <f t="shared" si="77"/>
        <v>5.294987349778621</v>
      </c>
    </row>
    <row r="578" spans="1:16" ht="11.25">
      <c r="A578" s="150" t="s">
        <v>633</v>
      </c>
      <c r="B578" s="150" t="s">
        <v>634</v>
      </c>
      <c r="C578" s="150" t="s">
        <v>47</v>
      </c>
      <c r="D578" s="151">
        <v>400</v>
      </c>
      <c r="E578" s="151">
        <v>6054.01</v>
      </c>
      <c r="F578" s="151">
        <v>5349</v>
      </c>
      <c r="G578" s="151"/>
      <c r="H578" s="151"/>
      <c r="I578" s="151"/>
      <c r="J578" s="100"/>
      <c r="K578" s="101"/>
      <c r="L578" s="101"/>
      <c r="M578" s="102">
        <f t="shared" si="78"/>
        <v>15.135025</v>
      </c>
      <c r="N578" s="102"/>
      <c r="O578" s="102">
        <f t="shared" si="79"/>
        <v>13.3725</v>
      </c>
      <c r="P578" s="102"/>
    </row>
    <row r="579" spans="1:16" ht="11.25">
      <c r="A579" s="150" t="s">
        <v>633</v>
      </c>
      <c r="B579" s="150" t="s">
        <v>634</v>
      </c>
      <c r="C579" s="150" t="s">
        <v>133</v>
      </c>
      <c r="D579" s="151">
        <v>1984</v>
      </c>
      <c r="E579" s="151">
        <v>13762.24</v>
      </c>
      <c r="F579" s="151">
        <v>12290</v>
      </c>
      <c r="G579" s="151">
        <v>1856</v>
      </c>
      <c r="H579" s="151">
        <v>12553.6</v>
      </c>
      <c r="I579" s="151">
        <v>11850.97</v>
      </c>
      <c r="J579" s="100">
        <f>(G579-D579)*100/D579</f>
        <v>-6.451612903225806</v>
      </c>
      <c r="K579" s="101">
        <f>(H579-E579)*100/E579</f>
        <v>-8.782291254911987</v>
      </c>
      <c r="L579" s="101">
        <f>(I579-F579)*100/F579</f>
        <v>-3.5722538649308433</v>
      </c>
      <c r="M579" s="102">
        <f t="shared" si="78"/>
        <v>6.936612903225806</v>
      </c>
      <c r="N579" s="102">
        <f t="shared" si="76"/>
        <v>6.763793103448276</v>
      </c>
      <c r="O579" s="102">
        <f t="shared" si="79"/>
        <v>6.194556451612903</v>
      </c>
      <c r="P579" s="102">
        <f t="shared" si="77"/>
        <v>6.385220905172414</v>
      </c>
    </row>
    <row r="580" spans="1:16" ht="11.25">
      <c r="A580" s="150" t="s">
        <v>633</v>
      </c>
      <c r="B580" s="150" t="s">
        <v>634</v>
      </c>
      <c r="C580" s="150" t="s">
        <v>91</v>
      </c>
      <c r="D580" s="151"/>
      <c r="E580" s="151"/>
      <c r="F580" s="151"/>
      <c r="G580" s="151">
        <v>18</v>
      </c>
      <c r="H580" s="151">
        <v>44.04</v>
      </c>
      <c r="I580" s="151">
        <v>41.23</v>
      </c>
      <c r="J580" s="100"/>
      <c r="K580" s="101"/>
      <c r="L580" s="101"/>
      <c r="M580" s="102"/>
      <c r="N580" s="102">
        <f t="shared" si="76"/>
        <v>2.4466666666666668</v>
      </c>
      <c r="O580" s="102"/>
      <c r="P580" s="102">
        <f t="shared" si="77"/>
        <v>2.2905555555555552</v>
      </c>
    </row>
    <row r="581" spans="1:16" ht="11.25">
      <c r="A581" s="150" t="s">
        <v>633</v>
      </c>
      <c r="B581" s="150" t="s">
        <v>634</v>
      </c>
      <c r="C581" s="150" t="s">
        <v>61</v>
      </c>
      <c r="D581" s="151"/>
      <c r="E581" s="151"/>
      <c r="F581" s="151"/>
      <c r="G581" s="151">
        <v>510.72</v>
      </c>
      <c r="H581" s="151">
        <v>5107.2</v>
      </c>
      <c r="I581" s="151">
        <v>4269.08</v>
      </c>
      <c r="J581" s="100"/>
      <c r="K581" s="101"/>
      <c r="L581" s="101"/>
      <c r="M581" s="102"/>
      <c r="N581" s="102">
        <f t="shared" si="76"/>
        <v>9.999999999999998</v>
      </c>
      <c r="O581" s="102"/>
      <c r="P581" s="102">
        <f t="shared" si="77"/>
        <v>8.358944235588972</v>
      </c>
    </row>
    <row r="582" spans="1:16" ht="11.25">
      <c r="A582" s="150" t="s">
        <v>633</v>
      </c>
      <c r="B582" s="150" t="s">
        <v>634</v>
      </c>
      <c r="C582" s="150" t="s">
        <v>151</v>
      </c>
      <c r="D582" s="151">
        <v>4648</v>
      </c>
      <c r="E582" s="151">
        <v>31323.14</v>
      </c>
      <c r="F582" s="151">
        <v>27989.71</v>
      </c>
      <c r="G582" s="151">
        <v>6335.8</v>
      </c>
      <c r="H582" s="151">
        <v>36807.22</v>
      </c>
      <c r="I582" s="151">
        <v>32855.42</v>
      </c>
      <c r="J582" s="100">
        <f>(G582-D582)*100/D582</f>
        <v>36.312392426850266</v>
      </c>
      <c r="K582" s="101">
        <f>(H582-E582)*100/E582</f>
        <v>17.508078691982995</v>
      </c>
      <c r="L582" s="101">
        <f>(I582-F582)*100/F582</f>
        <v>17.383924306468337</v>
      </c>
      <c r="M582" s="102">
        <f t="shared" si="78"/>
        <v>6.739057659208261</v>
      </c>
      <c r="N582" s="102">
        <f t="shared" si="76"/>
        <v>5.809403705925061</v>
      </c>
      <c r="O582" s="102">
        <f t="shared" si="79"/>
        <v>6.0218825301204815</v>
      </c>
      <c r="P582" s="102">
        <f t="shared" si="77"/>
        <v>5.185678209539442</v>
      </c>
    </row>
    <row r="583" spans="1:16" ht="11.25">
      <c r="A583" s="150" t="s">
        <v>633</v>
      </c>
      <c r="B583" s="150" t="s">
        <v>634</v>
      </c>
      <c r="C583" s="150" t="s">
        <v>82</v>
      </c>
      <c r="D583" s="151">
        <v>1708</v>
      </c>
      <c r="E583" s="151">
        <v>14548</v>
      </c>
      <c r="F583" s="151">
        <v>12911.29</v>
      </c>
      <c r="G583" s="151"/>
      <c r="H583" s="151"/>
      <c r="I583" s="151"/>
      <c r="J583" s="100"/>
      <c r="K583" s="101"/>
      <c r="L583" s="101"/>
      <c r="M583" s="102">
        <f t="shared" si="78"/>
        <v>8.517564402810304</v>
      </c>
      <c r="N583" s="102"/>
      <c r="O583" s="102">
        <f t="shared" si="79"/>
        <v>7.5593032786885255</v>
      </c>
      <c r="P583" s="102"/>
    </row>
    <row r="584" spans="1:16" ht="11.25">
      <c r="A584" s="150" t="s">
        <v>804</v>
      </c>
      <c r="B584" s="150" t="s">
        <v>805</v>
      </c>
      <c r="C584" s="150" t="s">
        <v>834</v>
      </c>
      <c r="D584" s="151">
        <v>8000</v>
      </c>
      <c r="E584" s="151">
        <v>38802.85</v>
      </c>
      <c r="F584" s="151">
        <v>34200</v>
      </c>
      <c r="G584" s="151"/>
      <c r="H584" s="151"/>
      <c r="I584" s="151"/>
      <c r="J584" s="100"/>
      <c r="K584" s="101"/>
      <c r="L584" s="101"/>
      <c r="M584" s="102">
        <f t="shared" si="78"/>
        <v>4.85035625</v>
      </c>
      <c r="N584" s="102"/>
      <c r="O584" s="102">
        <f t="shared" si="79"/>
        <v>4.275</v>
      </c>
      <c r="P584" s="102"/>
    </row>
    <row r="585" spans="1:16" ht="11.25">
      <c r="A585" s="150" t="s">
        <v>804</v>
      </c>
      <c r="B585" s="150" t="s">
        <v>805</v>
      </c>
      <c r="C585" s="150" t="s">
        <v>47</v>
      </c>
      <c r="D585" s="151"/>
      <c r="E585" s="151"/>
      <c r="F585" s="151"/>
      <c r="G585" s="151">
        <v>3770</v>
      </c>
      <c r="H585" s="151">
        <v>21229.27</v>
      </c>
      <c r="I585" s="151">
        <v>19093.18</v>
      </c>
      <c r="J585" s="100"/>
      <c r="K585" s="101"/>
      <c r="L585" s="101"/>
      <c r="M585" s="102"/>
      <c r="N585" s="102">
        <f t="shared" si="76"/>
        <v>5.631106100795756</v>
      </c>
      <c r="O585" s="102"/>
      <c r="P585" s="102">
        <f t="shared" si="77"/>
        <v>5.0645039787798405</v>
      </c>
    </row>
    <row r="586" spans="1:16" ht="11.25">
      <c r="A586" s="150" t="s">
        <v>804</v>
      </c>
      <c r="B586" s="150" t="s">
        <v>805</v>
      </c>
      <c r="C586" s="150" t="s">
        <v>63</v>
      </c>
      <c r="D586" s="151">
        <v>10000</v>
      </c>
      <c r="E586" s="151">
        <v>207629.26</v>
      </c>
      <c r="F586" s="151">
        <v>183000</v>
      </c>
      <c r="G586" s="151"/>
      <c r="H586" s="151"/>
      <c r="I586" s="151"/>
      <c r="J586" s="100"/>
      <c r="K586" s="101"/>
      <c r="L586" s="101"/>
      <c r="M586" s="102">
        <f t="shared" si="78"/>
        <v>20.762926</v>
      </c>
      <c r="N586" s="102"/>
      <c r="O586" s="102">
        <f t="shared" si="79"/>
        <v>18.3</v>
      </c>
      <c r="P586" s="102"/>
    </row>
    <row r="587" spans="1:16" ht="11.25">
      <c r="A587" s="150" t="s">
        <v>804</v>
      </c>
      <c r="B587" s="150" t="s">
        <v>805</v>
      </c>
      <c r="C587" s="150" t="s">
        <v>94</v>
      </c>
      <c r="D587" s="151">
        <v>41442</v>
      </c>
      <c r="E587" s="151">
        <v>311010.37</v>
      </c>
      <c r="F587" s="151">
        <v>278189.47</v>
      </c>
      <c r="G587" s="151"/>
      <c r="H587" s="151"/>
      <c r="I587" s="151"/>
      <c r="J587" s="100"/>
      <c r="K587" s="101"/>
      <c r="L587" s="101"/>
      <c r="M587" s="102">
        <f t="shared" si="78"/>
        <v>7.504714299502919</v>
      </c>
      <c r="N587" s="102"/>
      <c r="O587" s="102">
        <f t="shared" si="79"/>
        <v>6.712742386950436</v>
      </c>
      <c r="P587" s="102"/>
    </row>
    <row r="588" spans="1:16" ht="11.25">
      <c r="A588" s="150" t="s">
        <v>790</v>
      </c>
      <c r="B588" s="150" t="s">
        <v>791</v>
      </c>
      <c r="C588" s="150" t="s">
        <v>70</v>
      </c>
      <c r="D588" s="151"/>
      <c r="E588" s="151"/>
      <c r="F588" s="151"/>
      <c r="G588" s="151">
        <v>360</v>
      </c>
      <c r="H588" s="151">
        <v>6537.56</v>
      </c>
      <c r="I588" s="151">
        <v>6004.37</v>
      </c>
      <c r="J588" s="100"/>
      <c r="K588" s="101"/>
      <c r="L588" s="101"/>
      <c r="M588" s="102"/>
      <c r="N588" s="102">
        <f t="shared" si="76"/>
        <v>18.15988888888889</v>
      </c>
      <c r="O588" s="102"/>
      <c r="P588" s="102">
        <f t="shared" si="77"/>
        <v>16.678805555555556</v>
      </c>
    </row>
    <row r="589" spans="1:16" s="88" customFormat="1" ht="10.5">
      <c r="A589" s="54"/>
      <c r="B589" s="53" t="s">
        <v>732</v>
      </c>
      <c r="C589" s="54"/>
      <c r="D589" s="55">
        <f aca="true" t="shared" si="80" ref="D589:I589">SUM(D562:D588)</f>
        <v>407766.06</v>
      </c>
      <c r="E589" s="55">
        <f t="shared" si="80"/>
        <v>3497783.54</v>
      </c>
      <c r="F589" s="55">
        <f t="shared" si="80"/>
        <v>3129113.24</v>
      </c>
      <c r="G589" s="55">
        <f t="shared" si="80"/>
        <v>227636.66</v>
      </c>
      <c r="H589" s="55">
        <f t="shared" si="80"/>
        <v>1966527.0300000003</v>
      </c>
      <c r="I589" s="55">
        <f t="shared" si="80"/>
        <v>1785805.46</v>
      </c>
      <c r="J589" s="100">
        <f>(G589-D589)*100/D589</f>
        <v>-44.174691733784805</v>
      </c>
      <c r="K589" s="101">
        <f>(H589-E589)*100/E589</f>
        <v>-43.77790942432074</v>
      </c>
      <c r="L589" s="101">
        <f>(I589-F589)*100/F589</f>
        <v>-42.929343777919655</v>
      </c>
      <c r="M589" s="102">
        <f t="shared" si="78"/>
        <v>8.577917298953228</v>
      </c>
      <c r="N589" s="102">
        <f t="shared" si="76"/>
        <v>8.638885450173097</v>
      </c>
      <c r="O589" s="102">
        <f t="shared" si="79"/>
        <v>7.673795214834703</v>
      </c>
      <c r="P589" s="102">
        <f t="shared" si="77"/>
        <v>7.84498182322654</v>
      </c>
    </row>
    <row r="590" spans="1:16" s="88" customFormat="1" ht="11.25" customHeight="1">
      <c r="A590" s="88" t="s">
        <v>622</v>
      </c>
      <c r="D590" s="85"/>
      <c r="E590" s="85"/>
      <c r="F590" s="85"/>
      <c r="G590" s="85"/>
      <c r="H590" s="85"/>
      <c r="I590" s="85"/>
      <c r="J590" s="76"/>
      <c r="K590" s="76"/>
      <c r="L590" s="76"/>
      <c r="M590" s="76"/>
      <c r="N590" s="76"/>
      <c r="O590" s="76"/>
      <c r="P590" s="76"/>
    </row>
    <row r="591" spans="1:16" s="88" customFormat="1" ht="31.5">
      <c r="A591" s="108" t="s">
        <v>125</v>
      </c>
      <c r="B591" s="108" t="s">
        <v>126</v>
      </c>
      <c r="C591" s="108" t="s">
        <v>127</v>
      </c>
      <c r="D591" s="46" t="s">
        <v>683</v>
      </c>
      <c r="E591" s="46" t="s">
        <v>684</v>
      </c>
      <c r="F591" s="46" t="s">
        <v>717</v>
      </c>
      <c r="G591" s="46" t="s">
        <v>740</v>
      </c>
      <c r="H591" s="46" t="s">
        <v>741</v>
      </c>
      <c r="I591" s="46" t="s">
        <v>742</v>
      </c>
      <c r="J591" s="80" t="s">
        <v>78</v>
      </c>
      <c r="K591" s="81" t="s">
        <v>79</v>
      </c>
      <c r="L591" s="81" t="s">
        <v>656</v>
      </c>
      <c r="M591" s="81" t="s">
        <v>685</v>
      </c>
      <c r="N591" s="81" t="s">
        <v>743</v>
      </c>
      <c r="O591" s="81" t="s">
        <v>686</v>
      </c>
      <c r="P591" s="81" t="s">
        <v>744</v>
      </c>
    </row>
    <row r="592" spans="1:16" ht="11.25">
      <c r="A592" s="150" t="s">
        <v>792</v>
      </c>
      <c r="B592" s="150" t="s">
        <v>793</v>
      </c>
      <c r="C592" s="150" t="s">
        <v>151</v>
      </c>
      <c r="D592" s="153"/>
      <c r="E592" s="153"/>
      <c r="F592" s="153"/>
      <c r="G592" s="151">
        <v>7</v>
      </c>
      <c r="H592" s="152">
        <v>48.61</v>
      </c>
      <c r="I592" s="152">
        <v>46.26</v>
      </c>
      <c r="J592" s="100"/>
      <c r="K592" s="101"/>
      <c r="L592" s="101"/>
      <c r="M592" s="102"/>
      <c r="N592" s="102">
        <f>H592/G592</f>
        <v>6.944285714285714</v>
      </c>
      <c r="O592" s="102"/>
      <c r="P592" s="102">
        <f>I592/G592</f>
        <v>6.6085714285714285</v>
      </c>
    </row>
    <row r="593" spans="1:17" s="88" customFormat="1" ht="11.25" customHeight="1">
      <c r="A593" s="103"/>
      <c r="B593" s="95" t="s">
        <v>120</v>
      </c>
      <c r="C593" s="103"/>
      <c r="D593" s="85"/>
      <c r="E593" s="85"/>
      <c r="F593" s="85"/>
      <c r="G593" s="85">
        <f>SUM(G592)</f>
        <v>7</v>
      </c>
      <c r="H593" s="85">
        <f>SUM(H592)</f>
        <v>48.61</v>
      </c>
      <c r="I593" s="85">
        <f>SUM(I592)</f>
        <v>46.26</v>
      </c>
      <c r="J593" s="80"/>
      <c r="K593" s="94"/>
      <c r="L593" s="94"/>
      <c r="M593" s="94">
        <f>(J593-G593)*100/G593</f>
        <v>-100</v>
      </c>
      <c r="N593" s="94"/>
      <c r="O593" s="94">
        <f>I593/H593</f>
        <v>0.9516560378522937</v>
      </c>
      <c r="P593" s="94"/>
      <c r="Q593" s="82"/>
    </row>
  </sheetData>
  <sheetProtection/>
  <mergeCells count="3">
    <mergeCell ref="A1:H1"/>
    <mergeCell ref="A2:H2"/>
    <mergeCell ref="A3:H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8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X1360"/>
  <sheetViews>
    <sheetView zoomScale="85" zoomScaleNormal="85" zoomScalePageLayoutView="0" workbookViewId="0" topLeftCell="A1">
      <selection activeCell="G18" sqref="G18"/>
    </sheetView>
  </sheetViews>
  <sheetFormatPr defaultColWidth="9.140625" defaultRowHeight="12.75"/>
  <cols>
    <col min="1" max="1" width="34.57421875" style="75" customWidth="1"/>
    <col min="2" max="2" width="37.421875" style="75" customWidth="1"/>
    <col min="3" max="3" width="27.57421875" style="75" bestFit="1" customWidth="1"/>
    <col min="4" max="4" width="11.57421875" style="75" bestFit="1" customWidth="1"/>
    <col min="5" max="6" width="12.8515625" style="75" bestFit="1" customWidth="1"/>
    <col min="7" max="7" width="11.57421875" style="75" bestFit="1" customWidth="1"/>
    <col min="8" max="8" width="12.8515625" style="75" bestFit="1" customWidth="1"/>
    <col min="9" max="9" width="12.8515625" style="75" customWidth="1"/>
    <col min="10" max="12" width="10.8515625" style="84" bestFit="1" customWidth="1"/>
    <col min="13" max="16" width="10.57421875" style="84" bestFit="1" customWidth="1"/>
    <col min="17" max="16384" width="9.140625" style="75" customWidth="1"/>
  </cols>
  <sheetData>
    <row r="1" spans="1:16" ht="10.5">
      <c r="A1" s="164" t="s">
        <v>711</v>
      </c>
      <c r="B1" s="164"/>
      <c r="C1" s="164"/>
      <c r="D1" s="164"/>
      <c r="E1" s="164"/>
      <c r="F1" s="164"/>
      <c r="G1" s="164"/>
      <c r="H1" s="164"/>
      <c r="I1" s="164"/>
      <c r="J1" s="74"/>
      <c r="K1" s="74"/>
      <c r="L1" s="74"/>
      <c r="M1" s="74"/>
      <c r="N1" s="74"/>
      <c r="O1" s="74"/>
      <c r="P1" s="74"/>
    </row>
    <row r="2" spans="1:16" s="77" customFormat="1" ht="10.5">
      <c r="A2" s="164" t="s">
        <v>864</v>
      </c>
      <c r="B2" s="164"/>
      <c r="C2" s="164"/>
      <c r="D2" s="164"/>
      <c r="E2" s="164"/>
      <c r="F2" s="164"/>
      <c r="G2" s="164"/>
      <c r="H2" s="164"/>
      <c r="I2" s="164"/>
      <c r="J2" s="76"/>
      <c r="K2" s="76"/>
      <c r="L2" s="76"/>
      <c r="M2" s="76"/>
      <c r="N2" s="76"/>
      <c r="O2" s="76"/>
      <c r="P2" s="76"/>
    </row>
    <row r="3" spans="1:16" ht="10.5">
      <c r="A3" s="164" t="s">
        <v>824</v>
      </c>
      <c r="B3" s="164"/>
      <c r="C3" s="164"/>
      <c r="D3" s="164"/>
      <c r="E3" s="164"/>
      <c r="F3" s="164"/>
      <c r="G3" s="164"/>
      <c r="H3" s="164"/>
      <c r="I3" s="164"/>
      <c r="J3" s="74"/>
      <c r="K3" s="74"/>
      <c r="L3" s="74"/>
      <c r="M3" s="74"/>
      <c r="N3" s="74"/>
      <c r="O3" s="74"/>
      <c r="P3" s="74"/>
    </row>
    <row r="4" spans="1:16" ht="21">
      <c r="A4" s="78"/>
      <c r="B4" s="78" t="s">
        <v>617</v>
      </c>
      <c r="C4" s="78"/>
      <c r="D4" s="46" t="s">
        <v>683</v>
      </c>
      <c r="E4" s="46" t="s">
        <v>684</v>
      </c>
      <c r="F4" s="79" t="s">
        <v>706</v>
      </c>
      <c r="G4" s="46" t="s">
        <v>740</v>
      </c>
      <c r="H4" s="46" t="s">
        <v>741</v>
      </c>
      <c r="I4" s="79" t="s">
        <v>794</v>
      </c>
      <c r="J4" s="80" t="s">
        <v>78</v>
      </c>
      <c r="K4" s="81" t="s">
        <v>79</v>
      </c>
      <c r="L4" s="81" t="s">
        <v>656</v>
      </c>
      <c r="M4" s="81" t="s">
        <v>685</v>
      </c>
      <c r="N4" s="81" t="s">
        <v>743</v>
      </c>
      <c r="O4" s="81" t="s">
        <v>686</v>
      </c>
      <c r="P4" s="81" t="s">
        <v>744</v>
      </c>
    </row>
    <row r="5" spans="1:16" ht="10.5">
      <c r="A5" s="82"/>
      <c r="B5" s="83" t="s">
        <v>615</v>
      </c>
      <c r="C5" s="83"/>
      <c r="D5" s="83">
        <v>8952492.06</v>
      </c>
      <c r="E5" s="83">
        <v>49611056.16</v>
      </c>
      <c r="F5" s="83">
        <v>44410556.38000001</v>
      </c>
      <c r="G5" s="83">
        <v>10622239.86</v>
      </c>
      <c r="H5" s="83">
        <v>48277310.11</v>
      </c>
      <c r="I5" s="83">
        <v>43419859.78</v>
      </c>
      <c r="J5" s="74">
        <f aca="true" t="shared" si="0" ref="J5:L10">(G5-D5)*100/D5</f>
        <v>18.65120671215651</v>
      </c>
      <c r="K5" s="74">
        <f t="shared" si="0"/>
        <v>-2.6884048702743786</v>
      </c>
      <c r="L5" s="74">
        <f t="shared" si="0"/>
        <v>-2.2307682694247046</v>
      </c>
      <c r="M5" s="74">
        <f aca="true" t="shared" si="1" ref="M5:M10">E5/D5</f>
        <v>5.5415917520512155</v>
      </c>
      <c r="N5" s="74">
        <f aca="true" t="shared" si="2" ref="N5:N10">H5/G5</f>
        <v>4.5449275055251865</v>
      </c>
      <c r="O5" s="74">
        <f aca="true" t="shared" si="3" ref="O5:O10">F5/D5</f>
        <v>4.960692071253288</v>
      </c>
      <c r="P5" s="74">
        <f aca="true" t="shared" si="4" ref="P5:P10">I5/G5</f>
        <v>4.0876369157794565</v>
      </c>
    </row>
    <row r="6" spans="1:16" ht="10.5">
      <c r="A6" s="82"/>
      <c r="B6" s="83" t="s">
        <v>517</v>
      </c>
      <c r="C6" s="83"/>
      <c r="D6" s="83">
        <v>27195301.290000003</v>
      </c>
      <c r="E6" s="83">
        <v>207991188</v>
      </c>
      <c r="F6" s="83">
        <v>186306007.79000002</v>
      </c>
      <c r="G6" s="83">
        <v>30449127.639999997</v>
      </c>
      <c r="H6" s="83">
        <v>209912888.23</v>
      </c>
      <c r="I6" s="83">
        <v>188395242.08999994</v>
      </c>
      <c r="J6" s="74">
        <f t="shared" si="0"/>
        <v>11.964663731070559</v>
      </c>
      <c r="K6" s="74">
        <f t="shared" si="0"/>
        <v>0.9239334841435635</v>
      </c>
      <c r="L6" s="74">
        <f t="shared" si="0"/>
        <v>1.1213993175973482</v>
      </c>
      <c r="M6" s="74">
        <f t="shared" si="1"/>
        <v>7.648056029314172</v>
      </c>
      <c r="N6" s="74">
        <f t="shared" si="2"/>
        <v>6.8938884132182645</v>
      </c>
      <c r="O6" s="74">
        <f t="shared" si="3"/>
        <v>6.850669010918687</v>
      </c>
      <c r="P6" s="74">
        <f t="shared" si="4"/>
        <v>6.187213122076819</v>
      </c>
    </row>
    <row r="7" spans="1:16" ht="10.5">
      <c r="A7" s="82"/>
      <c r="B7" s="83" t="s">
        <v>298</v>
      </c>
      <c r="C7" s="83"/>
      <c r="D7" s="83">
        <v>27168784.490000002</v>
      </c>
      <c r="E7" s="83">
        <v>140857461.14999998</v>
      </c>
      <c r="F7" s="83">
        <v>126124283.69999999</v>
      </c>
      <c r="G7" s="83">
        <v>31092084.41</v>
      </c>
      <c r="H7" s="83">
        <v>155018728.51</v>
      </c>
      <c r="I7" s="83">
        <v>139219964.01</v>
      </c>
      <c r="J7" s="74">
        <f t="shared" si="0"/>
        <v>14.440469066417178</v>
      </c>
      <c r="K7" s="74">
        <f t="shared" si="0"/>
        <v>10.053615367182854</v>
      </c>
      <c r="L7" s="74">
        <f t="shared" si="0"/>
        <v>10.383155349488025</v>
      </c>
      <c r="M7" s="74">
        <f t="shared" si="1"/>
        <v>5.184533051224478</v>
      </c>
      <c r="N7" s="74">
        <f t="shared" si="2"/>
        <v>4.985794019655435</v>
      </c>
      <c r="O7" s="74">
        <f t="shared" si="3"/>
        <v>4.642249775525382</v>
      </c>
      <c r="P7" s="74">
        <f t="shared" si="4"/>
        <v>4.477665832054133</v>
      </c>
    </row>
    <row r="8" spans="1:16" ht="10.5">
      <c r="A8" s="82"/>
      <c r="B8" s="83" t="s">
        <v>616</v>
      </c>
      <c r="C8" s="83"/>
      <c r="D8" s="83">
        <v>849400.14</v>
      </c>
      <c r="E8" s="83">
        <v>11033476.9</v>
      </c>
      <c r="F8" s="83">
        <v>10079765.68</v>
      </c>
      <c r="G8" s="83">
        <v>1170889.46</v>
      </c>
      <c r="H8" s="83">
        <v>15916683.160000002</v>
      </c>
      <c r="I8" s="83">
        <v>14089025.59</v>
      </c>
      <c r="J8" s="74">
        <f t="shared" si="0"/>
        <v>37.84898363685223</v>
      </c>
      <c r="K8" s="74">
        <f t="shared" si="0"/>
        <v>44.25809111903793</v>
      </c>
      <c r="L8" s="74">
        <f t="shared" si="0"/>
        <v>39.775328487596354</v>
      </c>
      <c r="M8" s="74">
        <f t="shared" si="1"/>
        <v>12.98972813920186</v>
      </c>
      <c r="N8" s="74">
        <f t="shared" si="2"/>
        <v>13.593668491985573</v>
      </c>
      <c r="O8" s="74">
        <f t="shared" si="3"/>
        <v>11.866922555487216</v>
      </c>
      <c r="P8" s="74">
        <f t="shared" si="4"/>
        <v>12.032754646198626</v>
      </c>
    </row>
    <row r="9" spans="1:16" ht="10.5">
      <c r="A9" s="82"/>
      <c r="B9" s="83" t="s">
        <v>639</v>
      </c>
      <c r="C9" s="83"/>
      <c r="D9" s="83">
        <v>1112703</v>
      </c>
      <c r="E9" s="83">
        <v>5773596.300000001</v>
      </c>
      <c r="F9" s="83">
        <v>5162300.699999999</v>
      </c>
      <c r="G9" s="83">
        <v>453370.10000000003</v>
      </c>
      <c r="H9" s="83">
        <v>2607774.33</v>
      </c>
      <c r="I9" s="83">
        <v>2348093.5700000008</v>
      </c>
      <c r="J9" s="74">
        <f t="shared" si="0"/>
        <v>-59.25506626655989</v>
      </c>
      <c r="K9" s="74">
        <f t="shared" si="0"/>
        <v>-54.832755972217875</v>
      </c>
      <c r="L9" s="74">
        <f t="shared" si="0"/>
        <v>-54.51459133327895</v>
      </c>
      <c r="M9" s="74">
        <f t="shared" si="1"/>
        <v>5.188802672411237</v>
      </c>
      <c r="N9" s="74">
        <f t="shared" si="2"/>
        <v>5.75197687275804</v>
      </c>
      <c r="O9" s="74">
        <f t="shared" si="3"/>
        <v>4.63942372762543</v>
      </c>
      <c r="P9" s="74">
        <f t="shared" si="4"/>
        <v>5.179198120917106</v>
      </c>
    </row>
    <row r="10" spans="1:16" ht="10.5">
      <c r="A10" s="105"/>
      <c r="B10" s="105"/>
      <c r="C10" s="77" t="s">
        <v>120</v>
      </c>
      <c r="D10" s="83">
        <f aca="true" t="shared" si="5" ref="D10:I10">SUM(D5:D9)</f>
        <v>65278680.980000004</v>
      </c>
      <c r="E10" s="83">
        <f t="shared" si="5"/>
        <v>415266778.50999993</v>
      </c>
      <c r="F10" s="83">
        <f t="shared" si="5"/>
        <v>372082914.25</v>
      </c>
      <c r="G10" s="83">
        <f t="shared" si="5"/>
        <v>73787711.46999998</v>
      </c>
      <c r="H10" s="83">
        <f t="shared" si="5"/>
        <v>431733384.34</v>
      </c>
      <c r="I10" s="83">
        <f t="shared" si="5"/>
        <v>387472185.0399999</v>
      </c>
      <c r="J10" s="74">
        <f t="shared" si="0"/>
        <v>13.03493018280649</v>
      </c>
      <c r="K10" s="74">
        <f t="shared" si="0"/>
        <v>3.965307768919809</v>
      </c>
      <c r="L10" s="74">
        <f t="shared" si="0"/>
        <v>4.135978890893107</v>
      </c>
      <c r="M10" s="74">
        <f t="shared" si="1"/>
        <v>6.361445609436085</v>
      </c>
      <c r="N10" s="74">
        <f t="shared" si="2"/>
        <v>5.851020118919539</v>
      </c>
      <c r="O10" s="74">
        <f t="shared" si="3"/>
        <v>5.699914714330675</v>
      </c>
      <c r="P10" s="74">
        <f t="shared" si="4"/>
        <v>5.251174989991867</v>
      </c>
    </row>
    <row r="11" spans="4:9" ht="10.5">
      <c r="D11" s="86"/>
      <c r="E11" s="86"/>
      <c r="F11" s="86"/>
      <c r="G11" s="86"/>
      <c r="H11" s="86"/>
      <c r="I11" s="86"/>
    </row>
    <row r="12" spans="1:16" ht="21">
      <c r="A12" s="78"/>
      <c r="B12" s="78"/>
      <c r="C12" s="78"/>
      <c r="D12" s="46" t="s">
        <v>683</v>
      </c>
      <c r="E12" s="46" t="s">
        <v>684</v>
      </c>
      <c r="F12" s="46" t="s">
        <v>706</v>
      </c>
      <c r="G12" s="46" t="s">
        <v>740</v>
      </c>
      <c r="H12" s="46" t="s">
        <v>741</v>
      </c>
      <c r="I12" s="46" t="s">
        <v>794</v>
      </c>
      <c r="J12" s="80" t="s">
        <v>78</v>
      </c>
      <c r="K12" s="81" t="s">
        <v>79</v>
      </c>
      <c r="L12" s="81" t="s">
        <v>656</v>
      </c>
      <c r="M12" s="81" t="s">
        <v>685</v>
      </c>
      <c r="N12" s="81" t="s">
        <v>743</v>
      </c>
      <c r="O12" s="81" t="s">
        <v>686</v>
      </c>
      <c r="P12" s="81" t="s">
        <v>744</v>
      </c>
    </row>
    <row r="13" spans="1:16" ht="10.5">
      <c r="A13" s="82"/>
      <c r="B13" s="85" t="s">
        <v>724</v>
      </c>
      <c r="C13" s="83"/>
      <c r="D13" s="83">
        <v>8952492.06</v>
      </c>
      <c r="E13" s="83">
        <v>49611056.16</v>
      </c>
      <c r="F13" s="83">
        <v>44410556.38000001</v>
      </c>
      <c r="G13" s="83">
        <v>10622239.86</v>
      </c>
      <c r="H13" s="83">
        <v>48277310.11</v>
      </c>
      <c r="I13" s="83">
        <v>43419859.78</v>
      </c>
      <c r="J13" s="74">
        <f aca="true" t="shared" si="6" ref="J13:L18">(G13-D13)*100/D13</f>
        <v>18.65120671215651</v>
      </c>
      <c r="K13" s="74">
        <f t="shared" si="6"/>
        <v>-2.6884048702743786</v>
      </c>
      <c r="L13" s="74">
        <f t="shared" si="6"/>
        <v>-2.2307682694247046</v>
      </c>
      <c r="M13" s="74">
        <f aca="true" t="shared" si="7" ref="M13:M18">E13/D13</f>
        <v>5.5415917520512155</v>
      </c>
      <c r="N13" s="74">
        <f aca="true" t="shared" si="8" ref="N13:N18">H13/G13</f>
        <v>4.5449275055251865</v>
      </c>
      <c r="O13" s="74">
        <f aca="true" t="shared" si="9" ref="O13:O18">F13/D13</f>
        <v>4.960692071253288</v>
      </c>
      <c r="P13" s="74">
        <f aca="true" t="shared" si="10" ref="P13:P18">I13/G13</f>
        <v>4.0876369157794565</v>
      </c>
    </row>
    <row r="14" spans="1:16" ht="10.5">
      <c r="A14" s="82"/>
      <c r="B14" s="83" t="s">
        <v>719</v>
      </c>
      <c r="C14" s="83"/>
      <c r="D14" s="83">
        <v>2369220</v>
      </c>
      <c r="E14" s="83">
        <v>9031890.16</v>
      </c>
      <c r="F14" s="83">
        <v>8054735.010000001</v>
      </c>
      <c r="G14" s="83">
        <v>3044263</v>
      </c>
      <c r="H14" s="83">
        <v>9720674.5</v>
      </c>
      <c r="I14" s="83">
        <v>8623068.63</v>
      </c>
      <c r="J14" s="74">
        <f t="shared" si="6"/>
        <v>28.4922041853437</v>
      </c>
      <c r="K14" s="74">
        <f t="shared" si="6"/>
        <v>7.626137251429991</v>
      </c>
      <c r="L14" s="74">
        <f t="shared" si="6"/>
        <v>7.055894691686451</v>
      </c>
      <c r="M14" s="74">
        <f t="shared" si="7"/>
        <v>3.8121787592541008</v>
      </c>
      <c r="N14" s="74">
        <f t="shared" si="8"/>
        <v>3.1931125858705376</v>
      </c>
      <c r="O14" s="74">
        <f t="shared" si="9"/>
        <v>3.399741269278497</v>
      </c>
      <c r="P14" s="74">
        <f t="shared" si="10"/>
        <v>2.8325636221312025</v>
      </c>
    </row>
    <row r="15" spans="1:16" ht="10.5">
      <c r="A15" s="82"/>
      <c r="B15" s="83" t="s">
        <v>720</v>
      </c>
      <c r="C15" s="83"/>
      <c r="D15" s="83">
        <v>2963870.04</v>
      </c>
      <c r="E15" s="83">
        <v>9985783.66</v>
      </c>
      <c r="F15" s="83">
        <v>8918133.170000002</v>
      </c>
      <c r="G15" s="83">
        <v>4070516.8799999994</v>
      </c>
      <c r="H15" s="83">
        <v>12041743.44</v>
      </c>
      <c r="I15" s="83">
        <v>10792942.71</v>
      </c>
      <c r="J15" s="74">
        <f t="shared" si="6"/>
        <v>37.337900281214736</v>
      </c>
      <c r="K15" s="74">
        <f t="shared" si="6"/>
        <v>20.588867634250345</v>
      </c>
      <c r="L15" s="74">
        <f t="shared" si="6"/>
        <v>21.02244387095196</v>
      </c>
      <c r="M15" s="74">
        <f t="shared" si="7"/>
        <v>3.369170552430835</v>
      </c>
      <c r="N15" s="74">
        <f t="shared" si="8"/>
        <v>2.958283627115189</v>
      </c>
      <c r="O15" s="74">
        <f t="shared" si="9"/>
        <v>3.0089487898059124</v>
      </c>
      <c r="P15" s="74">
        <f t="shared" si="10"/>
        <v>2.651491942713674</v>
      </c>
    </row>
    <row r="16" spans="1:16" ht="10.5">
      <c r="A16" s="82"/>
      <c r="B16" s="83" t="s">
        <v>722</v>
      </c>
      <c r="C16" s="83"/>
      <c r="D16" s="83">
        <v>35856</v>
      </c>
      <c r="E16" s="83">
        <v>230495.75999999998</v>
      </c>
      <c r="F16" s="83">
        <v>204770.17</v>
      </c>
      <c r="G16" s="83">
        <v>16653.38</v>
      </c>
      <c r="H16" s="83">
        <v>94057.58000000002</v>
      </c>
      <c r="I16" s="83">
        <v>81774.37</v>
      </c>
      <c r="J16" s="74">
        <f t="shared" si="6"/>
        <v>-53.55483043284248</v>
      </c>
      <c r="K16" s="74">
        <f t="shared" si="6"/>
        <v>-59.193357830096296</v>
      </c>
      <c r="L16" s="74">
        <f t="shared" si="6"/>
        <v>-60.06529173658449</v>
      </c>
      <c r="M16" s="74">
        <f t="shared" si="7"/>
        <v>6.428373493975903</v>
      </c>
      <c r="N16" s="74">
        <f t="shared" si="8"/>
        <v>5.647957351600697</v>
      </c>
      <c r="O16" s="74">
        <f t="shared" si="9"/>
        <v>5.710903893351182</v>
      </c>
      <c r="P16" s="74">
        <f t="shared" si="10"/>
        <v>4.910376752346971</v>
      </c>
    </row>
    <row r="17" spans="1:16" ht="10.5">
      <c r="A17" s="82"/>
      <c r="B17" s="83" t="s">
        <v>723</v>
      </c>
      <c r="C17" s="83"/>
      <c r="D17" s="83">
        <v>472400</v>
      </c>
      <c r="E17" s="83">
        <v>2435474.7300000004</v>
      </c>
      <c r="F17" s="83">
        <v>2182181.09</v>
      </c>
      <c r="G17" s="83">
        <v>974617.61</v>
      </c>
      <c r="H17" s="83">
        <v>4658828.61</v>
      </c>
      <c r="I17" s="83">
        <v>4226931.01</v>
      </c>
      <c r="J17" s="74">
        <f t="shared" si="6"/>
        <v>106.31194115156647</v>
      </c>
      <c r="K17" s="74">
        <f t="shared" si="6"/>
        <v>91.29036949605302</v>
      </c>
      <c r="L17" s="74">
        <f t="shared" si="6"/>
        <v>93.70211891992888</v>
      </c>
      <c r="M17" s="74">
        <f t="shared" si="7"/>
        <v>5.1555349915326</v>
      </c>
      <c r="N17" s="74">
        <f t="shared" si="8"/>
        <v>4.78016050828386</v>
      </c>
      <c r="O17" s="74">
        <f t="shared" si="9"/>
        <v>4.619350317527519</v>
      </c>
      <c r="P17" s="74">
        <f t="shared" si="10"/>
        <v>4.337014811378177</v>
      </c>
    </row>
    <row r="18" spans="1:16" ht="10.5">
      <c r="A18" s="82"/>
      <c r="B18" s="83" t="s">
        <v>721</v>
      </c>
      <c r="C18" s="83"/>
      <c r="D18" s="83">
        <v>3111146.02</v>
      </c>
      <c r="E18" s="83">
        <v>27927411.849999998</v>
      </c>
      <c r="F18" s="83">
        <v>25050736.94</v>
      </c>
      <c r="G18" s="83">
        <v>2516188.99</v>
      </c>
      <c r="H18" s="83">
        <v>21762005.980000004</v>
      </c>
      <c r="I18" s="83">
        <v>19695143.06</v>
      </c>
      <c r="J18" s="74">
        <f t="shared" si="6"/>
        <v>-19.123404243173383</v>
      </c>
      <c r="K18" s="74">
        <f t="shared" si="6"/>
        <v>-22.076538646383714</v>
      </c>
      <c r="L18" s="74">
        <f t="shared" si="6"/>
        <v>-21.378987344074524</v>
      </c>
      <c r="M18" s="74">
        <f t="shared" si="7"/>
        <v>8.976567371145117</v>
      </c>
      <c r="N18" s="74">
        <f t="shared" si="8"/>
        <v>8.648796281395382</v>
      </c>
      <c r="O18" s="74">
        <f t="shared" si="9"/>
        <v>8.051932239426037</v>
      </c>
      <c r="P18" s="74">
        <f t="shared" si="10"/>
        <v>7.827370335961925</v>
      </c>
    </row>
    <row r="19" spans="4:9" ht="10.5">
      <c r="D19" s="86"/>
      <c r="E19" s="86"/>
      <c r="F19" s="86"/>
      <c r="G19" s="86"/>
      <c r="H19" s="86"/>
      <c r="I19" s="86"/>
    </row>
    <row r="20" spans="1:16" ht="10.5">
      <c r="A20" s="82"/>
      <c r="B20" s="85" t="s">
        <v>725</v>
      </c>
      <c r="C20" s="83"/>
      <c r="D20" s="83">
        <v>27195301.290000003</v>
      </c>
      <c r="E20" s="83">
        <v>207991188</v>
      </c>
      <c r="F20" s="83">
        <v>186306007.79000002</v>
      </c>
      <c r="G20" s="83">
        <v>30449127.639999997</v>
      </c>
      <c r="H20" s="83">
        <v>209912888.23</v>
      </c>
      <c r="I20" s="83">
        <v>188395242.08999994</v>
      </c>
      <c r="J20" s="74">
        <f aca="true" t="shared" si="11" ref="J20:L24">(G20-D20)*100/D20</f>
        <v>11.964663731070559</v>
      </c>
      <c r="K20" s="74">
        <f t="shared" si="11"/>
        <v>0.9239334841435635</v>
      </c>
      <c r="L20" s="74">
        <f t="shared" si="11"/>
        <v>1.1213993175973482</v>
      </c>
      <c r="M20" s="74">
        <f>E20/D20</f>
        <v>7.648056029314172</v>
      </c>
      <c r="N20" s="74">
        <f>H20/G20</f>
        <v>6.8938884132182645</v>
      </c>
      <c r="O20" s="74">
        <f>F20/D20</f>
        <v>6.850669010918687</v>
      </c>
      <c r="P20" s="74">
        <f>I20/G20</f>
        <v>6.187213122076819</v>
      </c>
    </row>
    <row r="21" spans="1:16" ht="10.5">
      <c r="A21" s="82"/>
      <c r="B21" s="83" t="s">
        <v>719</v>
      </c>
      <c r="C21" s="83"/>
      <c r="D21" s="83">
        <v>18474097.88</v>
      </c>
      <c r="E21" s="83">
        <v>106173211.85000004</v>
      </c>
      <c r="F21" s="83">
        <v>95074667.22000001</v>
      </c>
      <c r="G21" s="83">
        <v>22026974.9</v>
      </c>
      <c r="H21" s="83">
        <v>117421687.39999999</v>
      </c>
      <c r="I21" s="83">
        <v>105187223.30999999</v>
      </c>
      <c r="J21" s="74">
        <f t="shared" si="11"/>
        <v>19.23166718655493</v>
      </c>
      <c r="K21" s="74">
        <f t="shared" si="11"/>
        <v>10.594457259041606</v>
      </c>
      <c r="L21" s="74">
        <f t="shared" si="11"/>
        <v>10.636435956804155</v>
      </c>
      <c r="M21" s="74">
        <f>E21/D21</f>
        <v>5.747139185883757</v>
      </c>
      <c r="N21" s="74">
        <f>H21/G21</f>
        <v>5.330813147655605</v>
      </c>
      <c r="O21" s="74">
        <f>F21/D21</f>
        <v>5.1463767182335625</v>
      </c>
      <c r="P21" s="74">
        <f>I21/G21</f>
        <v>4.775382175152885</v>
      </c>
    </row>
    <row r="22" spans="1:16" ht="10.5">
      <c r="A22" s="82"/>
      <c r="B22" s="83" t="s">
        <v>720</v>
      </c>
      <c r="C22" s="83"/>
      <c r="D22" s="83">
        <v>351784.1</v>
      </c>
      <c r="E22" s="83">
        <v>2135297.91</v>
      </c>
      <c r="F22" s="83">
        <v>1910832.6800000002</v>
      </c>
      <c r="G22" s="83">
        <v>334946.49</v>
      </c>
      <c r="H22" s="83">
        <v>1910697.4700000004</v>
      </c>
      <c r="I22" s="83">
        <v>1715332.38</v>
      </c>
      <c r="J22" s="74">
        <f t="shared" si="11"/>
        <v>-4.786347649026772</v>
      </c>
      <c r="K22" s="74">
        <f t="shared" si="11"/>
        <v>-10.518459225204772</v>
      </c>
      <c r="L22" s="74">
        <f t="shared" si="11"/>
        <v>-10.2311574449313</v>
      </c>
      <c r="M22" s="74">
        <f>E22/D22</f>
        <v>6.0699102375576395</v>
      </c>
      <c r="N22" s="74">
        <f>H22/G22</f>
        <v>5.704485722480628</v>
      </c>
      <c r="O22" s="74">
        <f>F22/D22</f>
        <v>5.431833559276841</v>
      </c>
      <c r="P22" s="74">
        <f>I22/G22</f>
        <v>5.121213182439977</v>
      </c>
    </row>
    <row r="23" spans="1:16" ht="10.5">
      <c r="A23" s="82"/>
      <c r="B23" s="83" t="s">
        <v>722</v>
      </c>
      <c r="C23" s="83"/>
      <c r="D23" s="83">
        <v>4379688.08</v>
      </c>
      <c r="E23" s="83">
        <v>52438157.18</v>
      </c>
      <c r="F23" s="83">
        <v>46991122.20999999</v>
      </c>
      <c r="G23" s="83">
        <v>3870899.7199999997</v>
      </c>
      <c r="H23" s="83">
        <v>42692963.71999999</v>
      </c>
      <c r="I23" s="83">
        <v>38422609.349999994</v>
      </c>
      <c r="J23" s="74">
        <f t="shared" si="11"/>
        <v>-11.616999902878934</v>
      </c>
      <c r="K23" s="74">
        <f t="shared" si="11"/>
        <v>-18.584164631393342</v>
      </c>
      <c r="L23" s="74">
        <f t="shared" si="11"/>
        <v>-18.23432269122649</v>
      </c>
      <c r="M23" s="74">
        <f>E23/D23</f>
        <v>11.973034659582424</v>
      </c>
      <c r="N23" s="74">
        <f>H23/G23</f>
        <v>11.02920943661129</v>
      </c>
      <c r="O23" s="74">
        <f>F23/D23</f>
        <v>10.729330799740422</v>
      </c>
      <c r="P23" s="74">
        <f>I23/G23</f>
        <v>9.926015171997273</v>
      </c>
    </row>
    <row r="24" spans="1:16" ht="10.5">
      <c r="A24" s="82"/>
      <c r="B24" s="83" t="s">
        <v>723</v>
      </c>
      <c r="C24" s="83"/>
      <c r="D24" s="83">
        <v>3989731.23</v>
      </c>
      <c r="E24" s="83">
        <v>47244521.05999999</v>
      </c>
      <c r="F24" s="83">
        <v>42329385.68000001</v>
      </c>
      <c r="G24" s="83">
        <v>4216306.53</v>
      </c>
      <c r="H24" s="83">
        <v>47887539.64000001</v>
      </c>
      <c r="I24" s="83">
        <v>43070077.04999999</v>
      </c>
      <c r="J24" s="74">
        <f t="shared" si="11"/>
        <v>5.678961487338091</v>
      </c>
      <c r="K24" s="74">
        <f t="shared" si="11"/>
        <v>1.3610437053291207</v>
      </c>
      <c r="L24" s="74">
        <f t="shared" si="11"/>
        <v>1.7498278278816313</v>
      </c>
      <c r="M24" s="74">
        <f>E24/D24</f>
        <v>11.841529751366231</v>
      </c>
      <c r="N24" s="74">
        <f>H24/G24</f>
        <v>11.357698805641629</v>
      </c>
      <c r="O24" s="74">
        <f>F24/D24</f>
        <v>10.609583262579822</v>
      </c>
      <c r="P24" s="74">
        <f>I24/G24</f>
        <v>10.21511997373682</v>
      </c>
    </row>
    <row r="25" spans="4:9" ht="10.5">
      <c r="D25" s="86"/>
      <c r="E25" s="86"/>
      <c r="F25" s="86"/>
      <c r="G25" s="86"/>
      <c r="H25" s="86"/>
      <c r="I25" s="86"/>
    </row>
    <row r="26" spans="1:16" ht="10.5">
      <c r="A26" s="82"/>
      <c r="B26" s="85" t="s">
        <v>726</v>
      </c>
      <c r="C26" s="83"/>
      <c r="D26" s="83">
        <v>27168784.490000002</v>
      </c>
      <c r="E26" s="83">
        <v>140857461.14999998</v>
      </c>
      <c r="F26" s="83">
        <v>126124283.69999999</v>
      </c>
      <c r="G26" s="83">
        <v>31092084.41</v>
      </c>
      <c r="H26" s="83">
        <v>155018728.51</v>
      </c>
      <c r="I26" s="83">
        <v>139219964.01</v>
      </c>
      <c r="J26" s="74">
        <f aca="true" t="shared" si="12" ref="J26:L30">(G26-D26)*100/D26</f>
        <v>14.440469066417178</v>
      </c>
      <c r="K26" s="74">
        <f t="shared" si="12"/>
        <v>10.053615367182854</v>
      </c>
      <c r="L26" s="74">
        <f t="shared" si="12"/>
        <v>10.383155349488025</v>
      </c>
      <c r="M26" s="74">
        <f>E26/D26</f>
        <v>5.184533051224478</v>
      </c>
      <c r="N26" s="74">
        <f>H26/G26</f>
        <v>4.985794019655435</v>
      </c>
      <c r="O26" s="74">
        <f>F26/D26</f>
        <v>4.642249775525382</v>
      </c>
      <c r="P26" s="74">
        <f>I26/G26</f>
        <v>4.477665832054133</v>
      </c>
    </row>
    <row r="27" spans="1:16" ht="10.5">
      <c r="A27" s="82"/>
      <c r="B27" s="83" t="s">
        <v>719</v>
      </c>
      <c r="C27" s="83"/>
      <c r="D27" s="83">
        <v>24664567.75</v>
      </c>
      <c r="E27" s="83">
        <v>116832167.27999999</v>
      </c>
      <c r="F27" s="83">
        <v>104587585.87999998</v>
      </c>
      <c r="G27" s="83">
        <v>27578071.8</v>
      </c>
      <c r="H27" s="83">
        <v>124528225.02999999</v>
      </c>
      <c r="I27" s="83">
        <v>111875879.16999999</v>
      </c>
      <c r="J27" s="74">
        <f t="shared" si="12"/>
        <v>11.812508046081613</v>
      </c>
      <c r="K27" s="74">
        <f t="shared" si="12"/>
        <v>6.587276371887913</v>
      </c>
      <c r="L27" s="74">
        <f t="shared" si="12"/>
        <v>6.968602658409509</v>
      </c>
      <c r="M27" s="74">
        <f>E27/D27</f>
        <v>4.73684227772449</v>
      </c>
      <c r="N27" s="74">
        <f>H27/G27</f>
        <v>4.515479759901125</v>
      </c>
      <c r="O27" s="74">
        <f>F27/D27</f>
        <v>4.240398086035786</v>
      </c>
      <c r="P27" s="74">
        <f>I27/G27</f>
        <v>4.056696928680851</v>
      </c>
    </row>
    <row r="28" spans="1:16" ht="10.5">
      <c r="A28" s="82"/>
      <c r="B28" s="83" t="s">
        <v>720</v>
      </c>
      <c r="C28" s="83"/>
      <c r="D28" s="83">
        <v>482677</v>
      </c>
      <c r="E28" s="83">
        <v>2619663.53</v>
      </c>
      <c r="F28" s="83">
        <v>2343345.16</v>
      </c>
      <c r="G28" s="83">
        <v>1013048.5</v>
      </c>
      <c r="H28" s="83">
        <v>5150631.540000001</v>
      </c>
      <c r="I28" s="83">
        <v>4669298.38</v>
      </c>
      <c r="J28" s="74">
        <f t="shared" si="12"/>
        <v>109.8812456363158</v>
      </c>
      <c r="K28" s="74">
        <f t="shared" si="12"/>
        <v>96.61423999745499</v>
      </c>
      <c r="L28" s="74">
        <f t="shared" si="12"/>
        <v>99.25781569455178</v>
      </c>
      <c r="M28" s="74">
        <f>E28/D28</f>
        <v>5.427363495671018</v>
      </c>
      <c r="N28" s="74">
        <f>H28/G28</f>
        <v>5.0842891924720295</v>
      </c>
      <c r="O28" s="74">
        <f>F28/D28</f>
        <v>4.854892940827924</v>
      </c>
      <c r="P28" s="74">
        <f>I28/G28</f>
        <v>4.609155810407892</v>
      </c>
    </row>
    <row r="29" spans="1:16" ht="10.5">
      <c r="A29" s="82"/>
      <c r="B29" s="83" t="s">
        <v>722</v>
      </c>
      <c r="C29" s="83"/>
      <c r="D29" s="83">
        <v>1108842.44</v>
      </c>
      <c r="E29" s="83">
        <v>11778370.69</v>
      </c>
      <c r="F29" s="83">
        <v>10578445.620000001</v>
      </c>
      <c r="G29" s="83">
        <v>1298230</v>
      </c>
      <c r="H29" s="83">
        <v>12592012.730000002</v>
      </c>
      <c r="I29" s="83">
        <v>11309873.610000001</v>
      </c>
      <c r="J29" s="74">
        <f t="shared" si="12"/>
        <v>17.07975390985216</v>
      </c>
      <c r="K29" s="74">
        <f t="shared" si="12"/>
        <v>6.907933715236151</v>
      </c>
      <c r="L29" s="74">
        <f t="shared" si="12"/>
        <v>6.914323864530111</v>
      </c>
      <c r="M29" s="74">
        <f>E29/D29</f>
        <v>10.622222116606576</v>
      </c>
      <c r="N29" s="74">
        <f>H29/G29</f>
        <v>9.699369703365353</v>
      </c>
      <c r="O29" s="74">
        <f>F29/D29</f>
        <v>9.54008003156878</v>
      </c>
      <c r="P29" s="74">
        <f>I29/G29</f>
        <v>8.71176417892053</v>
      </c>
    </row>
    <row r="30" spans="1:16" ht="10.5">
      <c r="A30" s="82"/>
      <c r="B30" s="83" t="s">
        <v>723</v>
      </c>
      <c r="C30" s="83"/>
      <c r="D30" s="83">
        <v>912697.3</v>
      </c>
      <c r="E30" s="83">
        <v>9627259.65</v>
      </c>
      <c r="F30" s="83">
        <v>8614907.04</v>
      </c>
      <c r="G30" s="83">
        <v>1202734.11</v>
      </c>
      <c r="H30" s="83">
        <v>12747859.209999999</v>
      </c>
      <c r="I30" s="83">
        <v>11364912.85</v>
      </c>
      <c r="J30" s="74">
        <f t="shared" si="12"/>
        <v>31.777984880638964</v>
      </c>
      <c r="K30" s="74">
        <f t="shared" si="12"/>
        <v>32.414203765658264</v>
      </c>
      <c r="L30" s="74">
        <f t="shared" si="12"/>
        <v>31.92147979347205</v>
      </c>
      <c r="M30" s="74">
        <f>E30/D30</f>
        <v>10.548140823907335</v>
      </c>
      <c r="N30" s="74">
        <f>H30/G30</f>
        <v>10.599066829492346</v>
      </c>
      <c r="O30" s="74">
        <f>F30/D30</f>
        <v>9.43895313374982</v>
      </c>
      <c r="P30" s="74">
        <f>I30/G30</f>
        <v>9.449231343409723</v>
      </c>
    </row>
    <row r="31" spans="1:16" ht="10.5">
      <c r="A31" s="82"/>
      <c r="B31" s="83"/>
      <c r="C31" s="83"/>
      <c r="D31" s="83"/>
      <c r="E31" s="83"/>
      <c r="F31" s="83"/>
      <c r="G31" s="83"/>
      <c r="H31" s="83"/>
      <c r="I31" s="83"/>
      <c r="J31" s="74"/>
      <c r="K31" s="74"/>
      <c r="L31" s="74"/>
      <c r="M31" s="74"/>
      <c r="N31" s="74"/>
      <c r="O31" s="74"/>
      <c r="P31" s="74"/>
    </row>
    <row r="32" spans="1:16" ht="10.5">
      <c r="A32" s="105" t="s">
        <v>825</v>
      </c>
      <c r="B32" s="105"/>
      <c r="C32" s="105"/>
      <c r="D32" s="154"/>
      <c r="E32" s="154"/>
      <c r="F32" s="154"/>
      <c r="G32" s="83"/>
      <c r="H32" s="83"/>
      <c r="I32" s="83"/>
      <c r="J32" s="74"/>
      <c r="K32" s="74"/>
      <c r="L32" s="74"/>
      <c r="M32" s="74"/>
      <c r="N32" s="74"/>
      <c r="O32" s="74"/>
      <c r="P32" s="74"/>
    </row>
    <row r="33" spans="1:16" ht="21">
      <c r="A33" s="78" t="s">
        <v>125</v>
      </c>
      <c r="B33" s="78" t="s">
        <v>126</v>
      </c>
      <c r="C33" s="78" t="s">
        <v>127</v>
      </c>
      <c r="D33" s="46" t="s">
        <v>683</v>
      </c>
      <c r="E33" s="46" t="s">
        <v>684</v>
      </c>
      <c r="F33" s="46" t="s">
        <v>706</v>
      </c>
      <c r="G33" s="46" t="s">
        <v>740</v>
      </c>
      <c r="H33" s="46" t="s">
        <v>741</v>
      </c>
      <c r="I33" s="46" t="s">
        <v>794</v>
      </c>
      <c r="J33" s="80" t="s">
        <v>78</v>
      </c>
      <c r="K33" s="81" t="s">
        <v>79</v>
      </c>
      <c r="L33" s="81" t="s">
        <v>656</v>
      </c>
      <c r="M33" s="81" t="s">
        <v>685</v>
      </c>
      <c r="N33" s="81" t="s">
        <v>743</v>
      </c>
      <c r="O33" s="81" t="s">
        <v>686</v>
      </c>
      <c r="P33" s="81" t="s">
        <v>744</v>
      </c>
    </row>
    <row r="34" spans="1:16" ht="10.5">
      <c r="A34" s="51" t="s">
        <v>279</v>
      </c>
      <c r="B34" s="51" t="s">
        <v>447</v>
      </c>
      <c r="C34" s="51" t="s">
        <v>47</v>
      </c>
      <c r="D34" s="52">
        <v>191</v>
      </c>
      <c r="E34" s="52">
        <v>649.06</v>
      </c>
      <c r="F34" s="52">
        <v>578.78</v>
      </c>
      <c r="G34" s="52">
        <v>23220</v>
      </c>
      <c r="H34" s="52">
        <v>69576.35</v>
      </c>
      <c r="I34" s="52">
        <v>64788.08</v>
      </c>
      <c r="J34" s="84">
        <f>(G34-D34)*100/D34</f>
        <v>12057.068062827226</v>
      </c>
      <c r="K34" s="84">
        <f>(H34-E34)*100/E34</f>
        <v>10619.555973253631</v>
      </c>
      <c r="L34" s="84">
        <f>(I34-F34)*100/F34</f>
        <v>11093.904419641314</v>
      </c>
      <c r="M34" s="84">
        <f>E34/D34</f>
        <v>3.3982198952879576</v>
      </c>
      <c r="N34" s="84">
        <f>H34/G34</f>
        <v>2.9963975021533162</v>
      </c>
      <c r="O34" s="84">
        <f>F34/D34</f>
        <v>3.030261780104712</v>
      </c>
      <c r="P34" s="84">
        <f>I34/G34</f>
        <v>2.7901843238587425</v>
      </c>
    </row>
    <row r="35" spans="1:16" ht="10.5">
      <c r="A35" s="51" t="s">
        <v>279</v>
      </c>
      <c r="B35" s="51" t="s">
        <v>447</v>
      </c>
      <c r="C35" s="51" t="s">
        <v>59</v>
      </c>
      <c r="D35" s="52"/>
      <c r="E35" s="52"/>
      <c r="F35" s="52"/>
      <c r="G35" s="52">
        <v>220</v>
      </c>
      <c r="H35" s="52">
        <v>1213.13</v>
      </c>
      <c r="I35" s="52">
        <v>1135.4</v>
      </c>
      <c r="N35" s="84">
        <f aca="true" t="shared" si="13" ref="N35:N98">H35/G35</f>
        <v>5.514227272727274</v>
      </c>
      <c r="P35" s="84">
        <f aca="true" t="shared" si="14" ref="P35:P98">I35/G35</f>
        <v>5.160909090909091</v>
      </c>
    </row>
    <row r="36" spans="1:16" ht="10.5">
      <c r="A36" s="51" t="s">
        <v>279</v>
      </c>
      <c r="B36" s="51" t="s">
        <v>447</v>
      </c>
      <c r="C36" s="51" t="s">
        <v>134</v>
      </c>
      <c r="D36" s="52">
        <v>10225</v>
      </c>
      <c r="E36" s="52">
        <v>52364.67</v>
      </c>
      <c r="F36" s="52">
        <v>46012.5</v>
      </c>
      <c r="G36" s="52">
        <v>3050</v>
      </c>
      <c r="H36" s="52">
        <v>11009.18</v>
      </c>
      <c r="I36" s="52">
        <v>10308.19</v>
      </c>
      <c r="J36" s="84">
        <f aca="true" t="shared" si="15" ref="J36:J98">(G36-D36)*100/D36</f>
        <v>-70.17114914425427</v>
      </c>
      <c r="K36" s="84">
        <f aca="true" t="shared" si="16" ref="K36:K98">(H36-E36)*100/E36</f>
        <v>-78.97593931175352</v>
      </c>
      <c r="L36" s="84">
        <f aca="true" t="shared" si="17" ref="L36:L98">(I36-F36)*100/F36</f>
        <v>-77.59697908177125</v>
      </c>
      <c r="M36" s="84">
        <f aca="true" t="shared" si="18" ref="M36:M98">E36/D36</f>
        <v>5.121239119804401</v>
      </c>
      <c r="N36" s="84">
        <f t="shared" si="13"/>
        <v>3.609567213114754</v>
      </c>
      <c r="O36" s="84">
        <f aca="true" t="shared" si="19" ref="O36:O98">F36/D36</f>
        <v>4.5</v>
      </c>
      <c r="P36" s="84">
        <f t="shared" si="14"/>
        <v>3.379734426229508</v>
      </c>
    </row>
    <row r="37" spans="1:16" ht="10.5">
      <c r="A37" s="51" t="s">
        <v>279</v>
      </c>
      <c r="B37" s="51" t="s">
        <v>447</v>
      </c>
      <c r="C37" s="51" t="s">
        <v>62</v>
      </c>
      <c r="D37" s="52"/>
      <c r="E37" s="52"/>
      <c r="F37" s="52"/>
      <c r="G37" s="52">
        <v>20</v>
      </c>
      <c r="H37" s="52">
        <v>68.46</v>
      </c>
      <c r="I37" s="52">
        <v>60.35</v>
      </c>
      <c r="N37" s="84">
        <f t="shared" si="13"/>
        <v>3.4229999999999996</v>
      </c>
      <c r="P37" s="84">
        <f t="shared" si="14"/>
        <v>3.0175</v>
      </c>
    </row>
    <row r="38" spans="1:16" ht="10.5">
      <c r="A38" s="51" t="s">
        <v>279</v>
      </c>
      <c r="B38" s="51" t="s">
        <v>447</v>
      </c>
      <c r="C38" s="51" t="s">
        <v>81</v>
      </c>
      <c r="D38" s="52">
        <v>21715</v>
      </c>
      <c r="E38" s="52">
        <v>67080.81</v>
      </c>
      <c r="F38" s="52">
        <v>59708.04</v>
      </c>
      <c r="G38" s="52">
        <v>29748</v>
      </c>
      <c r="H38" s="52">
        <v>80997.89</v>
      </c>
      <c r="I38" s="52">
        <v>75663.95</v>
      </c>
      <c r="J38" s="84">
        <f t="shared" si="15"/>
        <v>36.99286207690537</v>
      </c>
      <c r="K38" s="84">
        <f t="shared" si="16"/>
        <v>20.746738150597768</v>
      </c>
      <c r="L38" s="84">
        <f t="shared" si="17"/>
        <v>26.723218514625493</v>
      </c>
      <c r="M38" s="84">
        <f t="shared" si="18"/>
        <v>3.089146212295648</v>
      </c>
      <c r="N38" s="84">
        <f t="shared" si="13"/>
        <v>2.7228011967191073</v>
      </c>
      <c r="O38" s="84">
        <f t="shared" si="19"/>
        <v>2.749621920331568</v>
      </c>
      <c r="P38" s="84">
        <f t="shared" si="14"/>
        <v>2.5434970418179375</v>
      </c>
    </row>
    <row r="39" spans="1:15" ht="10.5">
      <c r="A39" s="51" t="s">
        <v>279</v>
      </c>
      <c r="B39" s="51" t="s">
        <v>447</v>
      </c>
      <c r="C39" s="51" t="s">
        <v>612</v>
      </c>
      <c r="D39" s="52">
        <v>30</v>
      </c>
      <c r="E39" s="52">
        <v>116.4</v>
      </c>
      <c r="F39" s="52">
        <v>103.63</v>
      </c>
      <c r="G39" s="52"/>
      <c r="H39" s="52"/>
      <c r="I39" s="52"/>
      <c r="M39" s="84">
        <f t="shared" si="18"/>
        <v>3.8800000000000003</v>
      </c>
      <c r="O39" s="84">
        <f t="shared" si="19"/>
        <v>3.454333333333333</v>
      </c>
    </row>
    <row r="40" spans="1:15" ht="10.5">
      <c r="A40" s="51" t="s">
        <v>279</v>
      </c>
      <c r="B40" s="51" t="s">
        <v>447</v>
      </c>
      <c r="C40" s="51" t="s">
        <v>41</v>
      </c>
      <c r="D40" s="52">
        <v>540</v>
      </c>
      <c r="E40" s="52">
        <v>1588.3</v>
      </c>
      <c r="F40" s="52">
        <v>1421.23</v>
      </c>
      <c r="G40" s="52"/>
      <c r="H40" s="52"/>
      <c r="I40" s="52"/>
      <c r="M40" s="84">
        <f t="shared" si="18"/>
        <v>2.9412962962962963</v>
      </c>
      <c r="O40" s="84">
        <f t="shared" si="19"/>
        <v>2.6319074074074074</v>
      </c>
    </row>
    <row r="41" spans="1:15" ht="10.5">
      <c r="A41" s="51" t="s">
        <v>279</v>
      </c>
      <c r="B41" s="51" t="s">
        <v>447</v>
      </c>
      <c r="C41" s="51" t="s">
        <v>61</v>
      </c>
      <c r="D41" s="52">
        <v>500</v>
      </c>
      <c r="E41" s="52">
        <v>3795.03</v>
      </c>
      <c r="F41" s="52">
        <v>3387</v>
      </c>
      <c r="G41" s="52"/>
      <c r="H41" s="52"/>
      <c r="I41" s="52"/>
      <c r="M41" s="84">
        <f t="shared" si="18"/>
        <v>7.59006</v>
      </c>
      <c r="O41" s="84">
        <f t="shared" si="19"/>
        <v>6.774</v>
      </c>
    </row>
    <row r="42" spans="1:16" ht="10.5">
      <c r="A42" s="51" t="s">
        <v>279</v>
      </c>
      <c r="B42" s="51" t="s">
        <v>447</v>
      </c>
      <c r="C42" s="51" t="s">
        <v>710</v>
      </c>
      <c r="D42" s="52"/>
      <c r="E42" s="52"/>
      <c r="F42" s="52"/>
      <c r="G42" s="52">
        <v>5800</v>
      </c>
      <c r="H42" s="52">
        <v>29431.35</v>
      </c>
      <c r="I42" s="52">
        <v>24785</v>
      </c>
      <c r="N42" s="84">
        <f t="shared" si="13"/>
        <v>5.074370689655172</v>
      </c>
      <c r="P42" s="84">
        <f t="shared" si="14"/>
        <v>4.2732758620689655</v>
      </c>
    </row>
    <row r="43" spans="1:16" ht="10.5">
      <c r="A43" s="51" t="s">
        <v>279</v>
      </c>
      <c r="B43" s="51" t="s">
        <v>447</v>
      </c>
      <c r="C43" s="51" t="s">
        <v>94</v>
      </c>
      <c r="D43" s="52">
        <v>104000</v>
      </c>
      <c r="E43" s="52">
        <v>327325.66</v>
      </c>
      <c r="F43" s="52">
        <v>293550</v>
      </c>
      <c r="G43" s="52">
        <v>515727</v>
      </c>
      <c r="H43" s="52">
        <v>1585404.43</v>
      </c>
      <c r="I43" s="52">
        <v>1393009.27</v>
      </c>
      <c r="J43" s="84">
        <f t="shared" si="15"/>
        <v>395.89134615384614</v>
      </c>
      <c r="K43" s="84">
        <f t="shared" si="16"/>
        <v>384.3507930297918</v>
      </c>
      <c r="L43" s="84">
        <f t="shared" si="17"/>
        <v>374.53901209334015</v>
      </c>
      <c r="M43" s="84">
        <f t="shared" si="18"/>
        <v>3.147362115384615</v>
      </c>
      <c r="N43" s="84">
        <f t="shared" si="13"/>
        <v>3.074115627066258</v>
      </c>
      <c r="O43" s="84">
        <f t="shared" si="19"/>
        <v>2.822596153846154</v>
      </c>
      <c r="P43" s="84">
        <f t="shared" si="14"/>
        <v>2.701059417094703</v>
      </c>
    </row>
    <row r="44" spans="1:16" ht="10.5">
      <c r="A44" s="51" t="s">
        <v>279</v>
      </c>
      <c r="B44" s="51" t="s">
        <v>447</v>
      </c>
      <c r="C44" s="51" t="s">
        <v>70</v>
      </c>
      <c r="D44" s="52">
        <v>705324</v>
      </c>
      <c r="E44" s="52">
        <v>2315083.41</v>
      </c>
      <c r="F44" s="52">
        <v>2073444.34</v>
      </c>
      <c r="G44" s="52">
        <v>1086094</v>
      </c>
      <c r="H44" s="52">
        <v>3119453.45</v>
      </c>
      <c r="I44" s="52">
        <v>2793198.83</v>
      </c>
      <c r="J44" s="84">
        <f t="shared" si="15"/>
        <v>53.98511889571318</v>
      </c>
      <c r="K44" s="84">
        <f t="shared" si="16"/>
        <v>34.74475418576819</v>
      </c>
      <c r="L44" s="84">
        <f t="shared" si="17"/>
        <v>34.71298824447827</v>
      </c>
      <c r="M44" s="84">
        <f t="shared" si="18"/>
        <v>3.2822977950558894</v>
      </c>
      <c r="N44" s="84">
        <f t="shared" si="13"/>
        <v>2.8721763033402268</v>
      </c>
      <c r="O44" s="84">
        <f t="shared" si="19"/>
        <v>2.9397047881540965</v>
      </c>
      <c r="P44" s="84">
        <f t="shared" si="14"/>
        <v>2.571783685390031</v>
      </c>
    </row>
    <row r="45" spans="1:16" ht="10.5">
      <c r="A45" s="51" t="s">
        <v>279</v>
      </c>
      <c r="B45" s="51" t="s">
        <v>447</v>
      </c>
      <c r="C45" s="51" t="s">
        <v>66</v>
      </c>
      <c r="D45" s="52">
        <v>1442953</v>
      </c>
      <c r="E45" s="52">
        <v>5997329.91</v>
      </c>
      <c r="F45" s="52">
        <v>5337949.31</v>
      </c>
      <c r="G45" s="52">
        <v>1210648</v>
      </c>
      <c r="H45" s="52">
        <v>4311275.4</v>
      </c>
      <c r="I45" s="52">
        <v>3807093.43</v>
      </c>
      <c r="J45" s="84">
        <f t="shared" si="15"/>
        <v>-16.09927696882712</v>
      </c>
      <c r="K45" s="84">
        <f t="shared" si="16"/>
        <v>-28.113419393331316</v>
      </c>
      <c r="L45" s="84">
        <f t="shared" si="17"/>
        <v>-28.678726437737556</v>
      </c>
      <c r="M45" s="84">
        <f t="shared" si="18"/>
        <v>4.156289158413337</v>
      </c>
      <c r="N45" s="84">
        <f t="shared" si="13"/>
        <v>3.561130402891675</v>
      </c>
      <c r="O45" s="84">
        <f t="shared" si="19"/>
        <v>3.6993230618045074</v>
      </c>
      <c r="P45" s="84">
        <f t="shared" si="14"/>
        <v>3.1446741166714025</v>
      </c>
    </row>
    <row r="46" spans="1:15" ht="10.5">
      <c r="A46" s="51" t="s">
        <v>279</v>
      </c>
      <c r="B46" s="51" t="s">
        <v>447</v>
      </c>
      <c r="C46" s="51" t="s">
        <v>48</v>
      </c>
      <c r="D46" s="52">
        <v>50</v>
      </c>
      <c r="E46" s="52">
        <v>137.35</v>
      </c>
      <c r="F46" s="52">
        <v>123.23</v>
      </c>
      <c r="G46" s="52"/>
      <c r="H46" s="52"/>
      <c r="I46" s="52"/>
      <c r="M46" s="84">
        <f t="shared" si="18"/>
        <v>2.747</v>
      </c>
      <c r="O46" s="84">
        <f t="shared" si="19"/>
        <v>2.4646</v>
      </c>
    </row>
    <row r="47" spans="1:16" ht="10.5">
      <c r="A47" s="51" t="s">
        <v>279</v>
      </c>
      <c r="B47" s="51" t="s">
        <v>447</v>
      </c>
      <c r="C47" s="51" t="s">
        <v>345</v>
      </c>
      <c r="D47" s="52">
        <v>83692</v>
      </c>
      <c r="E47" s="52">
        <v>266419.56</v>
      </c>
      <c r="F47" s="52">
        <v>238456.95</v>
      </c>
      <c r="G47" s="52">
        <v>131732</v>
      </c>
      <c r="H47" s="52">
        <v>407221.99</v>
      </c>
      <c r="I47" s="52">
        <v>361274.39</v>
      </c>
      <c r="J47" s="84">
        <f t="shared" si="15"/>
        <v>57.400946327008555</v>
      </c>
      <c r="K47" s="84">
        <f t="shared" si="16"/>
        <v>52.849884595560475</v>
      </c>
      <c r="L47" s="84">
        <f t="shared" si="17"/>
        <v>51.50507879933883</v>
      </c>
      <c r="M47" s="84">
        <f t="shared" si="18"/>
        <v>3.1833336519619557</v>
      </c>
      <c r="N47" s="84">
        <f t="shared" si="13"/>
        <v>3.091291333920384</v>
      </c>
      <c r="O47" s="84">
        <f t="shared" si="19"/>
        <v>2.8492203555895426</v>
      </c>
      <c r="P47" s="84">
        <f t="shared" si="14"/>
        <v>2.7424952934746303</v>
      </c>
    </row>
    <row r="48" spans="1:16" ht="10.5">
      <c r="A48" s="51" t="s">
        <v>279</v>
      </c>
      <c r="B48" s="51" t="s">
        <v>447</v>
      </c>
      <c r="C48" s="51" t="s">
        <v>43</v>
      </c>
      <c r="D48" s="52"/>
      <c r="E48" s="52"/>
      <c r="F48" s="52"/>
      <c r="G48" s="52">
        <v>38004</v>
      </c>
      <c r="H48" s="52">
        <v>105022.87</v>
      </c>
      <c r="I48" s="52">
        <v>91751.74</v>
      </c>
      <c r="N48" s="84">
        <f t="shared" si="13"/>
        <v>2.763468845384696</v>
      </c>
      <c r="P48" s="84">
        <f t="shared" si="14"/>
        <v>2.414265340490475</v>
      </c>
    </row>
    <row r="49" spans="1:16" s="77" customFormat="1" ht="10.5">
      <c r="A49" s="96"/>
      <c r="B49" s="96"/>
      <c r="C49" s="96"/>
      <c r="D49" s="97">
        <f aca="true" t="shared" si="20" ref="D49:I49">SUM(D34:D48)</f>
        <v>2369220</v>
      </c>
      <c r="E49" s="97">
        <f t="shared" si="20"/>
        <v>9031890.16</v>
      </c>
      <c r="F49" s="97">
        <f t="shared" si="20"/>
        <v>8054735.010000001</v>
      </c>
      <c r="G49" s="97">
        <f t="shared" si="20"/>
        <v>3044263</v>
      </c>
      <c r="H49" s="97">
        <f t="shared" si="20"/>
        <v>9720674.5</v>
      </c>
      <c r="I49" s="97">
        <f t="shared" si="20"/>
        <v>8623068.63</v>
      </c>
      <c r="J49" s="111">
        <f t="shared" si="15"/>
        <v>28.4922041853437</v>
      </c>
      <c r="K49" s="111">
        <f t="shared" si="16"/>
        <v>7.626137251429991</v>
      </c>
      <c r="L49" s="111">
        <f t="shared" si="17"/>
        <v>7.055894691686451</v>
      </c>
      <c r="M49" s="111">
        <f t="shared" si="18"/>
        <v>3.8121787592541008</v>
      </c>
      <c r="N49" s="111">
        <f t="shared" si="13"/>
        <v>3.1931125858705376</v>
      </c>
      <c r="O49" s="111">
        <f t="shared" si="19"/>
        <v>3.399741269278497</v>
      </c>
      <c r="P49" s="111">
        <f t="shared" si="14"/>
        <v>2.8325636221312025</v>
      </c>
    </row>
    <row r="50" spans="1:16" ht="10.5">
      <c r="A50" s="51" t="s">
        <v>425</v>
      </c>
      <c r="B50" s="51" t="s">
        <v>624</v>
      </c>
      <c r="C50" s="51" t="s">
        <v>47</v>
      </c>
      <c r="D50" s="52">
        <v>861558</v>
      </c>
      <c r="E50" s="52">
        <v>3108047.69</v>
      </c>
      <c r="F50" s="52">
        <v>2779267.22</v>
      </c>
      <c r="G50" s="52">
        <v>997933.4</v>
      </c>
      <c r="H50" s="52">
        <v>3235192.04</v>
      </c>
      <c r="I50" s="52">
        <v>2919636.15</v>
      </c>
      <c r="J50" s="84">
        <f t="shared" si="15"/>
        <v>15.828928522513866</v>
      </c>
      <c r="K50" s="84">
        <f t="shared" si="16"/>
        <v>4.090810781606768</v>
      </c>
      <c r="L50" s="84">
        <f t="shared" si="17"/>
        <v>5.050573366601276</v>
      </c>
      <c r="M50" s="84">
        <f t="shared" si="18"/>
        <v>3.607473542117884</v>
      </c>
      <c r="N50" s="84">
        <f t="shared" si="13"/>
        <v>3.241891733456361</v>
      </c>
      <c r="O50" s="84">
        <f t="shared" si="19"/>
        <v>3.2258620081294587</v>
      </c>
      <c r="P50" s="84">
        <f t="shared" si="14"/>
        <v>2.9256823651758723</v>
      </c>
    </row>
    <row r="51" spans="1:16" ht="10.5">
      <c r="A51" s="51" t="s">
        <v>425</v>
      </c>
      <c r="B51" s="51" t="s">
        <v>624</v>
      </c>
      <c r="C51" s="51" t="s">
        <v>93</v>
      </c>
      <c r="D51" s="52">
        <v>15676.8</v>
      </c>
      <c r="E51" s="52">
        <v>54131.64</v>
      </c>
      <c r="F51" s="52">
        <v>48118.48</v>
      </c>
      <c r="G51" s="52">
        <v>25140</v>
      </c>
      <c r="H51" s="52">
        <v>93751.02</v>
      </c>
      <c r="I51" s="52">
        <v>84656.49</v>
      </c>
      <c r="J51" s="84">
        <f t="shared" si="15"/>
        <v>60.36436007348439</v>
      </c>
      <c r="K51" s="84">
        <f t="shared" si="16"/>
        <v>73.19079931810676</v>
      </c>
      <c r="L51" s="84">
        <f t="shared" si="17"/>
        <v>75.93342516222457</v>
      </c>
      <c r="M51" s="84">
        <f t="shared" si="18"/>
        <v>3.452977648499694</v>
      </c>
      <c r="N51" s="84">
        <f t="shared" si="13"/>
        <v>3.7291575178997616</v>
      </c>
      <c r="O51" s="84">
        <f t="shared" si="19"/>
        <v>3.0694070218411924</v>
      </c>
      <c r="P51" s="84">
        <f t="shared" si="14"/>
        <v>3.3674021479713607</v>
      </c>
    </row>
    <row r="52" spans="1:16" ht="10.5">
      <c r="A52" s="51" t="s">
        <v>425</v>
      </c>
      <c r="B52" s="51" t="s">
        <v>624</v>
      </c>
      <c r="C52" s="51" t="s">
        <v>133</v>
      </c>
      <c r="D52" s="52">
        <v>48550</v>
      </c>
      <c r="E52" s="52">
        <v>141901.78</v>
      </c>
      <c r="F52" s="52">
        <v>127489.07</v>
      </c>
      <c r="G52" s="52">
        <v>125298</v>
      </c>
      <c r="H52" s="52">
        <v>320348.6</v>
      </c>
      <c r="I52" s="52">
        <v>290844.71</v>
      </c>
      <c r="J52" s="84">
        <f t="shared" si="15"/>
        <v>158.08032955715757</v>
      </c>
      <c r="K52" s="84">
        <f t="shared" si="16"/>
        <v>125.75375728197346</v>
      </c>
      <c r="L52" s="84">
        <f t="shared" si="17"/>
        <v>128.13305485717325</v>
      </c>
      <c r="M52" s="84">
        <f t="shared" si="18"/>
        <v>2.9227967044284244</v>
      </c>
      <c r="N52" s="84">
        <f t="shared" si="13"/>
        <v>2.5566936423566218</v>
      </c>
      <c r="O52" s="84">
        <f t="shared" si="19"/>
        <v>2.6259334706488158</v>
      </c>
      <c r="P52" s="84">
        <f t="shared" si="14"/>
        <v>2.321223882264681</v>
      </c>
    </row>
    <row r="53" spans="1:16" ht="10.5">
      <c r="A53" s="51" t="s">
        <v>425</v>
      </c>
      <c r="B53" s="51" t="s">
        <v>624</v>
      </c>
      <c r="C53" s="51" t="s">
        <v>63</v>
      </c>
      <c r="D53" s="52">
        <v>1200</v>
      </c>
      <c r="E53" s="52">
        <v>3211.65</v>
      </c>
      <c r="F53" s="52">
        <v>2860</v>
      </c>
      <c r="G53" s="52">
        <v>4238.5</v>
      </c>
      <c r="H53" s="52">
        <v>17164.18</v>
      </c>
      <c r="I53" s="52">
        <v>14641</v>
      </c>
      <c r="J53" s="84">
        <f t="shared" si="15"/>
        <v>253.20833333333334</v>
      </c>
      <c r="K53" s="84">
        <f t="shared" si="16"/>
        <v>434.43494776828106</v>
      </c>
      <c r="L53" s="84">
        <f t="shared" si="17"/>
        <v>411.9230769230769</v>
      </c>
      <c r="M53" s="84">
        <f t="shared" si="18"/>
        <v>2.676375</v>
      </c>
      <c r="N53" s="84">
        <f t="shared" si="13"/>
        <v>4.049588297746844</v>
      </c>
      <c r="O53" s="84">
        <f t="shared" si="19"/>
        <v>2.3833333333333333</v>
      </c>
      <c r="P53" s="84">
        <f t="shared" si="14"/>
        <v>3.454288073610947</v>
      </c>
    </row>
    <row r="54" spans="1:16" ht="10.5">
      <c r="A54" s="51" t="s">
        <v>425</v>
      </c>
      <c r="B54" s="51" t="s">
        <v>624</v>
      </c>
      <c r="C54" s="51" t="s">
        <v>62</v>
      </c>
      <c r="D54" s="52">
        <v>52435</v>
      </c>
      <c r="E54" s="52">
        <v>179308.24</v>
      </c>
      <c r="F54" s="52">
        <v>160288.29</v>
      </c>
      <c r="G54" s="52">
        <v>35650</v>
      </c>
      <c r="H54" s="52">
        <v>121021.5</v>
      </c>
      <c r="I54" s="52">
        <v>110084.64</v>
      </c>
      <c r="J54" s="84">
        <f t="shared" si="15"/>
        <v>-32.01106131400782</v>
      </c>
      <c r="K54" s="84">
        <f t="shared" si="16"/>
        <v>-32.50644811415248</v>
      </c>
      <c r="L54" s="84">
        <f t="shared" si="17"/>
        <v>-31.320846956443297</v>
      </c>
      <c r="M54" s="84">
        <f t="shared" si="18"/>
        <v>3.4196288738438065</v>
      </c>
      <c r="N54" s="84">
        <f t="shared" si="13"/>
        <v>3.394712482468443</v>
      </c>
      <c r="O54" s="84">
        <f t="shared" si="19"/>
        <v>3.056895012873081</v>
      </c>
      <c r="P54" s="84">
        <f t="shared" si="14"/>
        <v>3.087928190743338</v>
      </c>
    </row>
    <row r="55" spans="1:16" ht="10.5">
      <c r="A55" s="51" t="s">
        <v>425</v>
      </c>
      <c r="B55" s="51" t="s">
        <v>624</v>
      </c>
      <c r="C55" s="51" t="s">
        <v>53</v>
      </c>
      <c r="D55" s="52">
        <v>13525.6</v>
      </c>
      <c r="E55" s="52">
        <v>53091.49</v>
      </c>
      <c r="F55" s="52">
        <v>47472.99</v>
      </c>
      <c r="G55" s="52">
        <v>11306.76</v>
      </c>
      <c r="H55" s="52">
        <v>38839.94</v>
      </c>
      <c r="I55" s="52">
        <v>34190.06</v>
      </c>
      <c r="J55" s="84">
        <f t="shared" si="15"/>
        <v>-16.40474359732655</v>
      </c>
      <c r="K55" s="84">
        <f t="shared" si="16"/>
        <v>-26.84337923083341</v>
      </c>
      <c r="L55" s="84">
        <f t="shared" si="17"/>
        <v>-27.979973454379007</v>
      </c>
      <c r="M55" s="84">
        <f t="shared" si="18"/>
        <v>3.9252595078961376</v>
      </c>
      <c r="N55" s="84">
        <f t="shared" si="13"/>
        <v>3.4351078469871124</v>
      </c>
      <c r="O55" s="84">
        <f t="shared" si="19"/>
        <v>3.5098620393919675</v>
      </c>
      <c r="P55" s="84">
        <f t="shared" si="14"/>
        <v>3.023860062475899</v>
      </c>
    </row>
    <row r="56" spans="1:16" ht="10.5">
      <c r="A56" s="51" t="s">
        <v>425</v>
      </c>
      <c r="B56" s="51" t="s">
        <v>624</v>
      </c>
      <c r="C56" s="51" t="s">
        <v>81</v>
      </c>
      <c r="D56" s="52">
        <v>38430</v>
      </c>
      <c r="E56" s="52">
        <v>80787.73</v>
      </c>
      <c r="F56" s="52">
        <v>71672.7</v>
      </c>
      <c r="G56" s="52">
        <v>120600</v>
      </c>
      <c r="H56" s="52">
        <v>320213.04</v>
      </c>
      <c r="I56" s="52">
        <v>289410.8</v>
      </c>
      <c r="J56" s="84">
        <f t="shared" si="15"/>
        <v>213.81733021077284</v>
      </c>
      <c r="K56" s="84">
        <f t="shared" si="16"/>
        <v>296.3634576686336</v>
      </c>
      <c r="L56" s="84">
        <f t="shared" si="17"/>
        <v>303.795029348692</v>
      </c>
      <c r="M56" s="84">
        <f t="shared" si="18"/>
        <v>2.1022047879260994</v>
      </c>
      <c r="N56" s="84">
        <f t="shared" si="13"/>
        <v>2.6551661691542288</v>
      </c>
      <c r="O56" s="84">
        <f t="shared" si="19"/>
        <v>1.8650195160031224</v>
      </c>
      <c r="P56" s="84">
        <f t="shared" si="14"/>
        <v>2.3997578772802655</v>
      </c>
    </row>
    <row r="57" spans="1:16" ht="10.5">
      <c r="A57" s="51" t="s">
        <v>425</v>
      </c>
      <c r="B57" s="51" t="s">
        <v>624</v>
      </c>
      <c r="C57" s="51" t="s">
        <v>100</v>
      </c>
      <c r="D57" s="52">
        <v>59160</v>
      </c>
      <c r="E57" s="52">
        <v>168599.6</v>
      </c>
      <c r="F57" s="52">
        <v>148647.63</v>
      </c>
      <c r="G57" s="52">
        <v>163380</v>
      </c>
      <c r="H57" s="52">
        <v>442995.27</v>
      </c>
      <c r="I57" s="52">
        <v>396810.13</v>
      </c>
      <c r="J57" s="84">
        <f t="shared" si="15"/>
        <v>176.16632860040568</v>
      </c>
      <c r="K57" s="84">
        <f t="shared" si="16"/>
        <v>162.7498938313021</v>
      </c>
      <c r="L57" s="84">
        <f t="shared" si="17"/>
        <v>166.94682585924846</v>
      </c>
      <c r="M57" s="84">
        <f t="shared" si="18"/>
        <v>2.8498918187964843</v>
      </c>
      <c r="N57" s="84">
        <f t="shared" si="13"/>
        <v>2.7114412412780022</v>
      </c>
      <c r="O57" s="84">
        <f t="shared" si="19"/>
        <v>2.5126374239350913</v>
      </c>
      <c r="P57" s="84">
        <f t="shared" si="14"/>
        <v>2.428755845268699</v>
      </c>
    </row>
    <row r="58" spans="1:16" ht="10.5">
      <c r="A58" s="51" t="s">
        <v>425</v>
      </c>
      <c r="B58" s="51" t="s">
        <v>624</v>
      </c>
      <c r="C58" s="51" t="s">
        <v>51</v>
      </c>
      <c r="D58" s="52">
        <v>31000</v>
      </c>
      <c r="E58" s="52">
        <v>94511.68</v>
      </c>
      <c r="F58" s="52">
        <v>85255.17</v>
      </c>
      <c r="G58" s="52">
        <v>45860</v>
      </c>
      <c r="H58" s="52">
        <v>145072.99</v>
      </c>
      <c r="I58" s="52">
        <v>128939.98</v>
      </c>
      <c r="J58" s="84">
        <f t="shared" si="15"/>
        <v>47.935483870967744</v>
      </c>
      <c r="K58" s="84">
        <f t="shared" si="16"/>
        <v>53.497419578193934</v>
      </c>
      <c r="L58" s="84">
        <f t="shared" si="17"/>
        <v>51.24007142323451</v>
      </c>
      <c r="M58" s="84">
        <f t="shared" si="18"/>
        <v>3.0487638709677416</v>
      </c>
      <c r="N58" s="84">
        <f t="shared" si="13"/>
        <v>3.163388355865678</v>
      </c>
      <c r="O58" s="84">
        <f t="shared" si="19"/>
        <v>2.7501667741935485</v>
      </c>
      <c r="P58" s="84">
        <f t="shared" si="14"/>
        <v>2.8116000872219797</v>
      </c>
    </row>
    <row r="59" spans="1:16" ht="10.5">
      <c r="A59" s="51" t="s">
        <v>425</v>
      </c>
      <c r="B59" s="51" t="s">
        <v>624</v>
      </c>
      <c r="C59" s="51" t="s">
        <v>55</v>
      </c>
      <c r="D59" s="52">
        <v>2508</v>
      </c>
      <c r="E59" s="52">
        <v>8024.29</v>
      </c>
      <c r="F59" s="52">
        <v>7278.88</v>
      </c>
      <c r="G59" s="52">
        <v>213728.4</v>
      </c>
      <c r="H59" s="52">
        <v>679338.74</v>
      </c>
      <c r="I59" s="52">
        <v>615780.17</v>
      </c>
      <c r="J59" s="84">
        <f t="shared" si="15"/>
        <v>8421.866028708135</v>
      </c>
      <c r="K59" s="84">
        <f t="shared" si="16"/>
        <v>8366.029268633112</v>
      </c>
      <c r="L59" s="84">
        <f t="shared" si="17"/>
        <v>8359.820329501243</v>
      </c>
      <c r="M59" s="84">
        <f t="shared" si="18"/>
        <v>3.1994776714513558</v>
      </c>
      <c r="N59" s="84">
        <f t="shared" si="13"/>
        <v>3.1785141328901543</v>
      </c>
      <c r="O59" s="84">
        <f t="shared" si="19"/>
        <v>2.9022647527910688</v>
      </c>
      <c r="P59" s="84">
        <f t="shared" si="14"/>
        <v>2.8811340467621527</v>
      </c>
    </row>
    <row r="60" spans="1:16" ht="10.5">
      <c r="A60" s="51" t="s">
        <v>425</v>
      </c>
      <c r="B60" s="51" t="s">
        <v>624</v>
      </c>
      <c r="C60" s="51" t="s">
        <v>121</v>
      </c>
      <c r="D60" s="52">
        <v>16000</v>
      </c>
      <c r="E60" s="52">
        <v>49236.28</v>
      </c>
      <c r="F60" s="52">
        <v>44224</v>
      </c>
      <c r="G60" s="52">
        <v>51000</v>
      </c>
      <c r="H60" s="52">
        <v>151633.96</v>
      </c>
      <c r="I60" s="52">
        <v>132600</v>
      </c>
      <c r="J60" s="84">
        <f t="shared" si="15"/>
        <v>218.75</v>
      </c>
      <c r="K60" s="84">
        <f t="shared" si="16"/>
        <v>207.97200763339555</v>
      </c>
      <c r="L60" s="84">
        <f t="shared" si="17"/>
        <v>199.8371924746744</v>
      </c>
      <c r="M60" s="84">
        <f t="shared" si="18"/>
        <v>3.0772675</v>
      </c>
      <c r="N60" s="84">
        <f t="shared" si="13"/>
        <v>2.9732149019607843</v>
      </c>
      <c r="O60" s="84">
        <f t="shared" si="19"/>
        <v>2.764</v>
      </c>
      <c r="P60" s="84">
        <f t="shared" si="14"/>
        <v>2.6</v>
      </c>
    </row>
    <row r="61" spans="1:16" ht="10.5">
      <c r="A61" s="51" t="s">
        <v>425</v>
      </c>
      <c r="B61" s="51" t="s">
        <v>624</v>
      </c>
      <c r="C61" s="51" t="s">
        <v>607</v>
      </c>
      <c r="D61" s="52">
        <v>42240</v>
      </c>
      <c r="E61" s="52">
        <v>129718.47</v>
      </c>
      <c r="F61" s="52">
        <v>115065.15</v>
      </c>
      <c r="G61" s="52">
        <v>96950</v>
      </c>
      <c r="H61" s="52">
        <v>252940.44</v>
      </c>
      <c r="I61" s="52">
        <v>227570.64</v>
      </c>
      <c r="J61" s="84">
        <f t="shared" si="15"/>
        <v>129.5217803030303</v>
      </c>
      <c r="K61" s="84">
        <f t="shared" si="16"/>
        <v>94.99184657358354</v>
      </c>
      <c r="L61" s="84">
        <f t="shared" si="17"/>
        <v>97.77546894085657</v>
      </c>
      <c r="M61" s="84">
        <f t="shared" si="18"/>
        <v>3.070986505681818</v>
      </c>
      <c r="N61" s="84">
        <f t="shared" si="13"/>
        <v>2.608978236204229</v>
      </c>
      <c r="O61" s="84">
        <f t="shared" si="19"/>
        <v>2.724080255681818</v>
      </c>
      <c r="P61" s="84">
        <f t="shared" si="14"/>
        <v>2.3472990201134607</v>
      </c>
    </row>
    <row r="62" spans="1:16" ht="10.5">
      <c r="A62" s="51" t="s">
        <v>425</v>
      </c>
      <c r="B62" s="51" t="s">
        <v>624</v>
      </c>
      <c r="C62" s="51" t="s">
        <v>41</v>
      </c>
      <c r="D62" s="52">
        <v>59450</v>
      </c>
      <c r="E62" s="52">
        <v>177442.42</v>
      </c>
      <c r="F62" s="52">
        <v>159260.68</v>
      </c>
      <c r="G62" s="52">
        <v>133076</v>
      </c>
      <c r="H62" s="52">
        <v>344139.86</v>
      </c>
      <c r="I62" s="52">
        <v>308546.49</v>
      </c>
      <c r="J62" s="84">
        <f t="shared" si="15"/>
        <v>123.84524810765349</v>
      </c>
      <c r="K62" s="84">
        <f t="shared" si="16"/>
        <v>93.94452577912315</v>
      </c>
      <c r="L62" s="84">
        <f t="shared" si="17"/>
        <v>93.73676540876254</v>
      </c>
      <c r="M62" s="84">
        <f t="shared" si="18"/>
        <v>2.984733725820017</v>
      </c>
      <c r="N62" s="84">
        <f t="shared" si="13"/>
        <v>2.586040007213923</v>
      </c>
      <c r="O62" s="84">
        <f t="shared" si="19"/>
        <v>2.6789012615643397</v>
      </c>
      <c r="P62" s="84">
        <f t="shared" si="14"/>
        <v>2.3185735218972616</v>
      </c>
    </row>
    <row r="63" spans="1:16" ht="10.5">
      <c r="A63" s="51" t="s">
        <v>425</v>
      </c>
      <c r="B63" s="51" t="s">
        <v>624</v>
      </c>
      <c r="C63" s="51" t="s">
        <v>45</v>
      </c>
      <c r="D63" s="52">
        <v>147664</v>
      </c>
      <c r="E63" s="52">
        <v>475276.8</v>
      </c>
      <c r="F63" s="52">
        <v>425612.93</v>
      </c>
      <c r="G63" s="52">
        <v>112000</v>
      </c>
      <c r="H63" s="52">
        <v>341600</v>
      </c>
      <c r="I63" s="52">
        <v>305979.02</v>
      </c>
      <c r="J63" s="84">
        <f t="shared" si="15"/>
        <v>-24.152129158088634</v>
      </c>
      <c r="K63" s="84">
        <f t="shared" si="16"/>
        <v>-28.126094099270148</v>
      </c>
      <c r="L63" s="84">
        <f t="shared" si="17"/>
        <v>-28.108617376826402</v>
      </c>
      <c r="M63" s="84">
        <f t="shared" si="18"/>
        <v>3.2186369054068695</v>
      </c>
      <c r="N63" s="84">
        <f t="shared" si="13"/>
        <v>3.05</v>
      </c>
      <c r="O63" s="84">
        <f t="shared" si="19"/>
        <v>2.8823066556506665</v>
      </c>
      <c r="P63" s="84">
        <f t="shared" si="14"/>
        <v>2.731955535714286</v>
      </c>
    </row>
    <row r="64" spans="1:16" ht="10.5">
      <c r="A64" s="51" t="s">
        <v>425</v>
      </c>
      <c r="B64" s="51" t="s">
        <v>624</v>
      </c>
      <c r="C64" s="51" t="s">
        <v>44</v>
      </c>
      <c r="D64" s="52">
        <v>6640</v>
      </c>
      <c r="E64" s="52">
        <v>22250.1</v>
      </c>
      <c r="F64" s="52">
        <v>19709.15</v>
      </c>
      <c r="G64" s="52">
        <v>2800</v>
      </c>
      <c r="H64" s="52">
        <v>8150.08</v>
      </c>
      <c r="I64" s="52">
        <v>7644</v>
      </c>
      <c r="J64" s="84">
        <f t="shared" si="15"/>
        <v>-57.83132530120482</v>
      </c>
      <c r="K64" s="84">
        <f t="shared" si="16"/>
        <v>-63.370591592846765</v>
      </c>
      <c r="L64" s="84">
        <f t="shared" si="17"/>
        <v>-61.21598343916405</v>
      </c>
      <c r="M64" s="84">
        <f t="shared" si="18"/>
        <v>3.350918674698795</v>
      </c>
      <c r="N64" s="84">
        <f t="shared" si="13"/>
        <v>2.910742857142857</v>
      </c>
      <c r="O64" s="84">
        <f t="shared" si="19"/>
        <v>2.968245481927711</v>
      </c>
      <c r="P64" s="84">
        <f t="shared" si="14"/>
        <v>2.73</v>
      </c>
    </row>
    <row r="65" spans="1:16" ht="10.5">
      <c r="A65" s="51" t="s">
        <v>425</v>
      </c>
      <c r="B65" s="51" t="s">
        <v>624</v>
      </c>
      <c r="C65" s="51" t="s">
        <v>56</v>
      </c>
      <c r="D65" s="52">
        <v>56288.5</v>
      </c>
      <c r="E65" s="52">
        <v>251817.85</v>
      </c>
      <c r="F65" s="52">
        <v>225266.79</v>
      </c>
      <c r="G65" s="52">
        <v>117059.4</v>
      </c>
      <c r="H65" s="52">
        <v>433722.37</v>
      </c>
      <c r="I65" s="52">
        <v>386911.68</v>
      </c>
      <c r="J65" s="84">
        <f t="shared" si="15"/>
        <v>107.96326070156425</v>
      </c>
      <c r="K65" s="84">
        <f t="shared" si="16"/>
        <v>72.2365471709015</v>
      </c>
      <c r="L65" s="84">
        <f t="shared" si="17"/>
        <v>71.75708856152298</v>
      </c>
      <c r="M65" s="84">
        <f t="shared" si="18"/>
        <v>4.4736997788180535</v>
      </c>
      <c r="N65" s="84">
        <f t="shared" si="13"/>
        <v>3.705147728418222</v>
      </c>
      <c r="O65" s="84">
        <f t="shared" si="19"/>
        <v>4.002003784076677</v>
      </c>
      <c r="P65" s="84">
        <f t="shared" si="14"/>
        <v>3.305259381134706</v>
      </c>
    </row>
    <row r="66" spans="1:15" ht="10.5">
      <c r="A66" s="51" t="s">
        <v>425</v>
      </c>
      <c r="B66" s="51" t="s">
        <v>624</v>
      </c>
      <c r="C66" s="51" t="s">
        <v>729</v>
      </c>
      <c r="D66" s="52">
        <v>4000</v>
      </c>
      <c r="E66" s="52">
        <v>11868.24</v>
      </c>
      <c r="F66" s="52">
        <v>10634.99</v>
      </c>
      <c r="G66" s="52"/>
      <c r="H66" s="52"/>
      <c r="I66" s="52"/>
      <c r="M66" s="84">
        <f t="shared" si="18"/>
        <v>2.96706</v>
      </c>
      <c r="O66" s="84">
        <f t="shared" si="19"/>
        <v>2.6587475</v>
      </c>
    </row>
    <row r="67" spans="1:16" ht="10.5">
      <c r="A67" s="51" t="s">
        <v>425</v>
      </c>
      <c r="B67" s="51" t="s">
        <v>624</v>
      </c>
      <c r="C67" s="51" t="s">
        <v>60</v>
      </c>
      <c r="D67" s="52">
        <v>3160</v>
      </c>
      <c r="E67" s="52">
        <v>9830.84</v>
      </c>
      <c r="F67" s="52">
        <v>8741.74</v>
      </c>
      <c r="G67" s="52">
        <v>4500</v>
      </c>
      <c r="H67" s="52">
        <v>13719.74</v>
      </c>
      <c r="I67" s="52">
        <v>12327.23</v>
      </c>
      <c r="J67" s="84">
        <f t="shared" si="15"/>
        <v>42.40506329113924</v>
      </c>
      <c r="K67" s="84">
        <f t="shared" si="16"/>
        <v>39.5581659349557</v>
      </c>
      <c r="L67" s="84">
        <f t="shared" si="17"/>
        <v>41.01574743700911</v>
      </c>
      <c r="M67" s="84">
        <f t="shared" si="18"/>
        <v>3.1110253164556965</v>
      </c>
      <c r="N67" s="84">
        <f t="shared" si="13"/>
        <v>3.0488311111111113</v>
      </c>
      <c r="O67" s="84">
        <f t="shared" si="19"/>
        <v>2.766373417721519</v>
      </c>
      <c r="P67" s="84">
        <f t="shared" si="14"/>
        <v>2.739384444444444</v>
      </c>
    </row>
    <row r="68" spans="1:16" ht="10.5">
      <c r="A68" s="51" t="s">
        <v>425</v>
      </c>
      <c r="B68" s="51" t="s">
        <v>624</v>
      </c>
      <c r="C68" s="51" t="s">
        <v>46</v>
      </c>
      <c r="D68" s="52"/>
      <c r="E68" s="52"/>
      <c r="F68" s="52"/>
      <c r="G68" s="52">
        <v>36.5</v>
      </c>
      <c r="H68" s="52">
        <v>345.51</v>
      </c>
      <c r="I68" s="52">
        <v>323.91</v>
      </c>
      <c r="N68" s="84">
        <f t="shared" si="13"/>
        <v>9.466027397260273</v>
      </c>
      <c r="P68" s="84">
        <f t="shared" si="14"/>
        <v>8.874246575342466</v>
      </c>
    </row>
    <row r="69" spans="1:16" ht="10.5">
      <c r="A69" s="51" t="s">
        <v>425</v>
      </c>
      <c r="B69" s="51" t="s">
        <v>624</v>
      </c>
      <c r="C69" s="51" t="s">
        <v>102</v>
      </c>
      <c r="D69" s="52">
        <v>1402.9</v>
      </c>
      <c r="E69" s="52">
        <v>5021.31</v>
      </c>
      <c r="F69" s="52">
        <v>4537.28</v>
      </c>
      <c r="G69" s="52">
        <v>19000</v>
      </c>
      <c r="H69" s="52">
        <v>53644</v>
      </c>
      <c r="I69" s="52">
        <v>46920.59</v>
      </c>
      <c r="J69" s="84">
        <f t="shared" si="15"/>
        <v>1254.3374438662768</v>
      </c>
      <c r="K69" s="84">
        <f t="shared" si="16"/>
        <v>968.326791215838</v>
      </c>
      <c r="L69" s="84">
        <f t="shared" si="17"/>
        <v>934.1127283306298</v>
      </c>
      <c r="M69" s="84">
        <f t="shared" si="18"/>
        <v>3.579235868557987</v>
      </c>
      <c r="N69" s="84">
        <f t="shared" si="13"/>
        <v>2.8233684210526317</v>
      </c>
      <c r="O69" s="84">
        <f t="shared" si="19"/>
        <v>3.2342148406871476</v>
      </c>
      <c r="P69" s="84">
        <f t="shared" si="14"/>
        <v>2.4695047368421053</v>
      </c>
    </row>
    <row r="70" spans="1:15" ht="10.5">
      <c r="A70" s="51" t="s">
        <v>425</v>
      </c>
      <c r="B70" s="51" t="s">
        <v>624</v>
      </c>
      <c r="C70" s="51" t="s">
        <v>497</v>
      </c>
      <c r="D70" s="52">
        <v>125</v>
      </c>
      <c r="E70" s="52">
        <v>1125</v>
      </c>
      <c r="F70" s="52">
        <v>1003.46</v>
      </c>
      <c r="G70" s="52"/>
      <c r="H70" s="52"/>
      <c r="I70" s="52"/>
      <c r="M70" s="84">
        <f t="shared" si="18"/>
        <v>9</v>
      </c>
      <c r="O70" s="84">
        <f t="shared" si="19"/>
        <v>8.02768</v>
      </c>
    </row>
    <row r="71" spans="1:16" ht="10.5">
      <c r="A71" s="51" t="s">
        <v>425</v>
      </c>
      <c r="B71" s="51" t="s">
        <v>624</v>
      </c>
      <c r="C71" s="51" t="s">
        <v>151</v>
      </c>
      <c r="D71" s="52"/>
      <c r="E71" s="52"/>
      <c r="F71" s="52"/>
      <c r="G71" s="52">
        <v>5000</v>
      </c>
      <c r="H71" s="52">
        <v>13980.76</v>
      </c>
      <c r="I71" s="52">
        <v>12704.71</v>
      </c>
      <c r="N71" s="84">
        <f t="shared" si="13"/>
        <v>2.796152</v>
      </c>
      <c r="P71" s="84">
        <f t="shared" si="14"/>
        <v>2.540942</v>
      </c>
    </row>
    <row r="72" spans="1:16" ht="10.5">
      <c r="A72" s="51" t="s">
        <v>425</v>
      </c>
      <c r="B72" s="51" t="s">
        <v>624</v>
      </c>
      <c r="C72" s="51" t="s">
        <v>692</v>
      </c>
      <c r="D72" s="52">
        <v>43250</v>
      </c>
      <c r="E72" s="52">
        <v>131623.21</v>
      </c>
      <c r="F72" s="52">
        <v>117381.56</v>
      </c>
      <c r="G72" s="52">
        <v>99400</v>
      </c>
      <c r="H72" s="52">
        <v>264038.96</v>
      </c>
      <c r="I72" s="52">
        <v>233566.11</v>
      </c>
      <c r="J72" s="84">
        <f t="shared" si="15"/>
        <v>129.82658959537574</v>
      </c>
      <c r="K72" s="84">
        <f t="shared" si="16"/>
        <v>100.60212784660095</v>
      </c>
      <c r="L72" s="84">
        <f t="shared" si="17"/>
        <v>98.9802401671949</v>
      </c>
      <c r="M72" s="84">
        <f t="shared" si="18"/>
        <v>3.043311213872832</v>
      </c>
      <c r="N72" s="84">
        <f t="shared" si="13"/>
        <v>2.6563275653923544</v>
      </c>
      <c r="O72" s="84">
        <f t="shared" si="19"/>
        <v>2.71402450867052</v>
      </c>
      <c r="P72" s="84">
        <f t="shared" si="14"/>
        <v>2.349759657947686</v>
      </c>
    </row>
    <row r="73" spans="1:15" ht="10.5">
      <c r="A73" s="51" t="s">
        <v>425</v>
      </c>
      <c r="B73" s="51" t="s">
        <v>624</v>
      </c>
      <c r="C73" s="51" t="s">
        <v>844</v>
      </c>
      <c r="D73" s="52">
        <v>100783</v>
      </c>
      <c r="E73" s="52">
        <v>515997.2</v>
      </c>
      <c r="F73" s="52">
        <v>464132.26</v>
      </c>
      <c r="G73" s="52"/>
      <c r="H73" s="52"/>
      <c r="I73" s="52"/>
      <c r="M73" s="84">
        <f t="shared" si="18"/>
        <v>5.119883313654088</v>
      </c>
      <c r="O73" s="84">
        <f t="shared" si="19"/>
        <v>4.605263387674508</v>
      </c>
    </row>
    <row r="74" spans="1:16" ht="10.5">
      <c r="A74" s="51" t="s">
        <v>425</v>
      </c>
      <c r="B74" s="51" t="s">
        <v>624</v>
      </c>
      <c r="C74" s="51" t="s">
        <v>94</v>
      </c>
      <c r="D74" s="52">
        <v>393985</v>
      </c>
      <c r="E74" s="52">
        <v>1393860.11</v>
      </c>
      <c r="F74" s="52">
        <v>1240270.53</v>
      </c>
      <c r="G74" s="52">
        <v>124461.52</v>
      </c>
      <c r="H74" s="52">
        <v>352012.98</v>
      </c>
      <c r="I74" s="52">
        <v>320128.67</v>
      </c>
      <c r="J74" s="84">
        <f t="shared" si="15"/>
        <v>-68.4095790448875</v>
      </c>
      <c r="K74" s="84">
        <f t="shared" si="16"/>
        <v>-74.74545849511398</v>
      </c>
      <c r="L74" s="84">
        <f t="shared" si="17"/>
        <v>-74.18880298639363</v>
      </c>
      <c r="M74" s="84">
        <f t="shared" si="18"/>
        <v>3.537850704976078</v>
      </c>
      <c r="N74" s="84">
        <f t="shared" si="13"/>
        <v>2.8282876506730754</v>
      </c>
      <c r="O74" s="84">
        <f t="shared" si="19"/>
        <v>3.1480145944642564</v>
      </c>
      <c r="P74" s="84">
        <f t="shared" si="14"/>
        <v>2.572109596604637</v>
      </c>
    </row>
    <row r="75" spans="1:16" ht="10.5">
      <c r="A75" s="51" t="s">
        <v>425</v>
      </c>
      <c r="B75" s="51" t="s">
        <v>624</v>
      </c>
      <c r="C75" s="51" t="s">
        <v>70</v>
      </c>
      <c r="D75" s="52">
        <v>316800</v>
      </c>
      <c r="E75" s="52">
        <v>911554.71</v>
      </c>
      <c r="F75" s="52">
        <v>814095.55</v>
      </c>
      <c r="G75" s="52">
        <v>537640</v>
      </c>
      <c r="H75" s="52">
        <v>1457504.43</v>
      </c>
      <c r="I75" s="52">
        <v>1295627.08</v>
      </c>
      <c r="J75" s="84">
        <f t="shared" si="15"/>
        <v>69.70959595959596</v>
      </c>
      <c r="K75" s="84">
        <f t="shared" si="16"/>
        <v>59.89215063130989</v>
      </c>
      <c r="L75" s="84">
        <f t="shared" si="17"/>
        <v>59.14926448130075</v>
      </c>
      <c r="M75" s="84">
        <f t="shared" si="18"/>
        <v>2.8773822916666667</v>
      </c>
      <c r="N75" s="84">
        <f t="shared" si="13"/>
        <v>2.7109300461275203</v>
      </c>
      <c r="O75" s="84">
        <f t="shared" si="19"/>
        <v>2.5697460542929296</v>
      </c>
      <c r="P75" s="84">
        <f t="shared" si="14"/>
        <v>2.409841306450413</v>
      </c>
    </row>
    <row r="76" spans="1:16" ht="10.5">
      <c r="A76" s="51" t="s">
        <v>425</v>
      </c>
      <c r="B76" s="51" t="s">
        <v>624</v>
      </c>
      <c r="C76" s="51" t="s">
        <v>66</v>
      </c>
      <c r="D76" s="52">
        <v>288158.24</v>
      </c>
      <c r="E76" s="52">
        <v>942962.31</v>
      </c>
      <c r="F76" s="52">
        <v>839445.49</v>
      </c>
      <c r="G76" s="52">
        <v>327343.4</v>
      </c>
      <c r="H76" s="52">
        <v>1063513.16</v>
      </c>
      <c r="I76" s="52">
        <v>944776.08</v>
      </c>
      <c r="J76" s="84">
        <f t="shared" si="15"/>
        <v>13.598486720351996</v>
      </c>
      <c r="K76" s="84">
        <f t="shared" si="16"/>
        <v>12.784270242996229</v>
      </c>
      <c r="L76" s="84">
        <f t="shared" si="17"/>
        <v>12.547639037288766</v>
      </c>
      <c r="M76" s="84">
        <f t="shared" si="18"/>
        <v>3.2723766983029883</v>
      </c>
      <c r="N76" s="84">
        <f t="shared" si="13"/>
        <v>3.248921957797224</v>
      </c>
      <c r="O76" s="84">
        <f t="shared" si="19"/>
        <v>2.9131406757620395</v>
      </c>
      <c r="P76" s="84">
        <f t="shared" si="14"/>
        <v>2.8861925427547948</v>
      </c>
    </row>
    <row r="77" spans="1:16" ht="10.5">
      <c r="A77" s="51" t="s">
        <v>425</v>
      </c>
      <c r="B77" s="51" t="s">
        <v>624</v>
      </c>
      <c r="C77" s="51" t="s">
        <v>178</v>
      </c>
      <c r="D77" s="52"/>
      <c r="E77" s="52"/>
      <c r="F77" s="52"/>
      <c r="G77" s="52">
        <v>10200</v>
      </c>
      <c r="H77" s="52">
        <v>34600.01</v>
      </c>
      <c r="I77" s="52">
        <v>31500</v>
      </c>
      <c r="N77" s="84">
        <f t="shared" si="13"/>
        <v>3.392157843137255</v>
      </c>
      <c r="P77" s="84">
        <f t="shared" si="14"/>
        <v>3.088235294117647</v>
      </c>
    </row>
    <row r="78" spans="1:16" ht="10.5">
      <c r="A78" s="51" t="s">
        <v>425</v>
      </c>
      <c r="B78" s="51" t="s">
        <v>624</v>
      </c>
      <c r="C78" s="51" t="s">
        <v>352</v>
      </c>
      <c r="D78" s="52">
        <v>288020</v>
      </c>
      <c r="E78" s="52">
        <v>846935.97</v>
      </c>
      <c r="F78" s="52">
        <v>757074.15</v>
      </c>
      <c r="G78" s="52">
        <v>525305</v>
      </c>
      <c r="H78" s="52">
        <v>1396621.21</v>
      </c>
      <c r="I78" s="52">
        <v>1245947.08</v>
      </c>
      <c r="J78" s="84">
        <f t="shared" si="15"/>
        <v>82.38490382612319</v>
      </c>
      <c r="K78" s="84">
        <f t="shared" si="16"/>
        <v>64.90280959492132</v>
      </c>
      <c r="L78" s="84">
        <f t="shared" si="17"/>
        <v>64.5739826145167</v>
      </c>
      <c r="M78" s="84">
        <f t="shared" si="18"/>
        <v>2.9405456912714394</v>
      </c>
      <c r="N78" s="84">
        <f t="shared" si="13"/>
        <v>2.6586863060507704</v>
      </c>
      <c r="O78" s="84">
        <f t="shared" si="19"/>
        <v>2.6285471495035067</v>
      </c>
      <c r="P78" s="84">
        <f t="shared" si="14"/>
        <v>2.371854598756913</v>
      </c>
    </row>
    <row r="79" spans="1:16" ht="10.5">
      <c r="A79" s="51" t="s">
        <v>425</v>
      </c>
      <c r="B79" s="51" t="s">
        <v>624</v>
      </c>
      <c r="C79" s="51" t="s">
        <v>108</v>
      </c>
      <c r="D79" s="52"/>
      <c r="E79" s="52"/>
      <c r="F79" s="52"/>
      <c r="G79" s="52">
        <v>69175</v>
      </c>
      <c r="H79" s="52">
        <v>198982.65</v>
      </c>
      <c r="I79" s="52">
        <v>174610.43</v>
      </c>
      <c r="N79" s="84">
        <f t="shared" si="13"/>
        <v>2.8765110227683413</v>
      </c>
      <c r="P79" s="84">
        <f t="shared" si="14"/>
        <v>2.5241840260209614</v>
      </c>
    </row>
    <row r="80" spans="1:16" ht="10.5">
      <c r="A80" s="51" t="s">
        <v>425</v>
      </c>
      <c r="B80" s="51" t="s">
        <v>624</v>
      </c>
      <c r="C80" s="51" t="s">
        <v>525</v>
      </c>
      <c r="D80" s="52">
        <v>63960</v>
      </c>
      <c r="E80" s="52">
        <v>184953.6</v>
      </c>
      <c r="F80" s="52">
        <v>163522.64</v>
      </c>
      <c r="G80" s="52">
        <v>87870</v>
      </c>
      <c r="H80" s="52">
        <v>233758.86</v>
      </c>
      <c r="I80" s="52">
        <v>208018.06</v>
      </c>
      <c r="J80" s="84">
        <f t="shared" si="15"/>
        <v>37.38273921200751</v>
      </c>
      <c r="K80" s="84">
        <f t="shared" si="16"/>
        <v>26.38783997716183</v>
      </c>
      <c r="L80" s="84">
        <f t="shared" si="17"/>
        <v>27.210556287496324</v>
      </c>
      <c r="M80" s="84">
        <f t="shared" si="18"/>
        <v>2.8917073170731706</v>
      </c>
      <c r="N80" s="84">
        <f t="shared" si="13"/>
        <v>2.660280641857289</v>
      </c>
      <c r="O80" s="84">
        <f t="shared" si="19"/>
        <v>2.556639149468418</v>
      </c>
      <c r="P80" s="84">
        <f t="shared" si="14"/>
        <v>2.3673387959485606</v>
      </c>
    </row>
    <row r="81" spans="1:16" ht="10.5">
      <c r="A81" s="51" t="s">
        <v>425</v>
      </c>
      <c r="B81" s="51" t="s">
        <v>624</v>
      </c>
      <c r="C81" s="51" t="s">
        <v>621</v>
      </c>
      <c r="D81" s="52">
        <v>5900</v>
      </c>
      <c r="E81" s="52">
        <v>25665</v>
      </c>
      <c r="F81" s="52">
        <v>23604.39</v>
      </c>
      <c r="G81" s="52">
        <v>10</v>
      </c>
      <c r="H81" s="52">
        <v>57.5</v>
      </c>
      <c r="I81" s="52">
        <v>48.84</v>
      </c>
      <c r="J81" s="84">
        <f t="shared" si="15"/>
        <v>-99.83050847457628</v>
      </c>
      <c r="K81" s="84">
        <f t="shared" si="16"/>
        <v>-99.77595947788818</v>
      </c>
      <c r="L81" s="84">
        <f t="shared" si="17"/>
        <v>-99.79308933634803</v>
      </c>
      <c r="M81" s="84">
        <f t="shared" si="18"/>
        <v>4.35</v>
      </c>
      <c r="N81" s="84">
        <f t="shared" si="13"/>
        <v>5.75</v>
      </c>
      <c r="O81" s="84">
        <f t="shared" si="19"/>
        <v>4.00074406779661</v>
      </c>
      <c r="P81" s="84">
        <f t="shared" si="14"/>
        <v>4.884</v>
      </c>
    </row>
    <row r="82" spans="1:15" ht="10.5">
      <c r="A82" s="51" t="s">
        <v>425</v>
      </c>
      <c r="B82" s="51" t="s">
        <v>624</v>
      </c>
      <c r="C82" s="51" t="s">
        <v>82</v>
      </c>
      <c r="D82" s="52">
        <v>2000</v>
      </c>
      <c r="E82" s="52">
        <v>7028.45</v>
      </c>
      <c r="F82" s="52">
        <v>6200</v>
      </c>
      <c r="G82" s="52"/>
      <c r="H82" s="52"/>
      <c r="I82" s="52"/>
      <c r="M82" s="84">
        <f t="shared" si="18"/>
        <v>3.5142249999999997</v>
      </c>
      <c r="O82" s="84">
        <f t="shared" si="19"/>
        <v>3.1</v>
      </c>
    </row>
    <row r="83" spans="1:16" ht="10.5">
      <c r="A83" s="51" t="s">
        <v>425</v>
      </c>
      <c r="B83" s="51" t="s">
        <v>624</v>
      </c>
      <c r="C83" s="51" t="s">
        <v>65</v>
      </c>
      <c r="D83" s="52"/>
      <c r="E83" s="52"/>
      <c r="F83" s="52"/>
      <c r="G83" s="52">
        <v>4555</v>
      </c>
      <c r="H83" s="52">
        <v>12839.64</v>
      </c>
      <c r="I83" s="52">
        <v>12197.96</v>
      </c>
      <c r="N83" s="84">
        <f t="shared" si="13"/>
        <v>2.8188013172338087</v>
      </c>
      <c r="P83" s="84">
        <f t="shared" si="14"/>
        <v>2.677927552140505</v>
      </c>
    </row>
    <row r="84" spans="1:16" s="77" customFormat="1" ht="10.5">
      <c r="A84" s="54"/>
      <c r="B84" s="54"/>
      <c r="C84" s="54"/>
      <c r="D84" s="55">
        <f aca="true" t="shared" si="21" ref="D84:I84">SUM(D50:D83)</f>
        <v>2963870.04</v>
      </c>
      <c r="E84" s="55">
        <f t="shared" si="21"/>
        <v>9985783.66</v>
      </c>
      <c r="F84" s="55">
        <f t="shared" si="21"/>
        <v>8918133.170000002</v>
      </c>
      <c r="G84" s="55">
        <f t="shared" si="21"/>
        <v>4070516.8799999994</v>
      </c>
      <c r="H84" s="55">
        <f t="shared" si="21"/>
        <v>12041743.44</v>
      </c>
      <c r="I84" s="55">
        <f t="shared" si="21"/>
        <v>10792942.71</v>
      </c>
      <c r="J84" s="111">
        <f t="shared" si="15"/>
        <v>37.337900281214736</v>
      </c>
      <c r="K84" s="111">
        <f t="shared" si="16"/>
        <v>20.588867634250345</v>
      </c>
      <c r="L84" s="111">
        <f t="shared" si="17"/>
        <v>21.02244387095196</v>
      </c>
      <c r="M84" s="111">
        <f t="shared" si="18"/>
        <v>3.369170552430835</v>
      </c>
      <c r="N84" s="111">
        <f t="shared" si="13"/>
        <v>2.958283627115189</v>
      </c>
      <c r="O84" s="111">
        <f t="shared" si="19"/>
        <v>3.0089487898059124</v>
      </c>
      <c r="P84" s="111">
        <f t="shared" si="14"/>
        <v>2.651491942713674</v>
      </c>
    </row>
    <row r="85" spans="1:16" ht="10.5">
      <c r="A85" s="51" t="s">
        <v>438</v>
      </c>
      <c r="B85" s="51" t="s">
        <v>626</v>
      </c>
      <c r="C85" s="51" t="s">
        <v>47</v>
      </c>
      <c r="D85" s="52">
        <v>30</v>
      </c>
      <c r="E85" s="52">
        <v>20.75</v>
      </c>
      <c r="F85" s="52">
        <v>18.44</v>
      </c>
      <c r="G85" s="52">
        <v>240</v>
      </c>
      <c r="H85" s="52">
        <v>1154.61</v>
      </c>
      <c r="I85" s="52">
        <v>971.92</v>
      </c>
      <c r="J85" s="84">
        <f t="shared" si="15"/>
        <v>700</v>
      </c>
      <c r="K85" s="84">
        <f t="shared" si="16"/>
        <v>5464.385542168674</v>
      </c>
      <c r="L85" s="84">
        <f t="shared" si="17"/>
        <v>5170.715835140997</v>
      </c>
      <c r="M85" s="84">
        <f t="shared" si="18"/>
        <v>0.6916666666666667</v>
      </c>
      <c r="N85" s="84">
        <f t="shared" si="13"/>
        <v>4.810874999999999</v>
      </c>
      <c r="O85" s="84">
        <f t="shared" si="19"/>
        <v>0.6146666666666667</v>
      </c>
      <c r="P85" s="84">
        <f t="shared" si="14"/>
        <v>4.049666666666666</v>
      </c>
    </row>
    <row r="86" spans="1:16" ht="10.5">
      <c r="A86" s="51" t="s">
        <v>438</v>
      </c>
      <c r="B86" s="51" t="s">
        <v>626</v>
      </c>
      <c r="C86" s="51" t="s">
        <v>134</v>
      </c>
      <c r="D86" s="52"/>
      <c r="E86" s="52"/>
      <c r="F86" s="52"/>
      <c r="G86" s="52">
        <v>300</v>
      </c>
      <c r="H86" s="52">
        <v>1984.4</v>
      </c>
      <c r="I86" s="52">
        <v>1880.65</v>
      </c>
      <c r="N86" s="84">
        <f t="shared" si="13"/>
        <v>6.614666666666667</v>
      </c>
      <c r="P86" s="84">
        <f t="shared" si="14"/>
        <v>6.268833333333333</v>
      </c>
    </row>
    <row r="87" spans="1:16" ht="10.5">
      <c r="A87" s="51" t="s">
        <v>438</v>
      </c>
      <c r="B87" s="51" t="s">
        <v>626</v>
      </c>
      <c r="C87" s="51" t="s">
        <v>62</v>
      </c>
      <c r="D87" s="52"/>
      <c r="E87" s="52"/>
      <c r="F87" s="52"/>
      <c r="G87" s="52">
        <v>5655.38</v>
      </c>
      <c r="H87" s="52">
        <v>31180.28</v>
      </c>
      <c r="I87" s="52">
        <v>27856.96</v>
      </c>
      <c r="N87" s="84">
        <f t="shared" si="13"/>
        <v>5.513383716036764</v>
      </c>
      <c r="P87" s="84">
        <f t="shared" si="14"/>
        <v>4.925745042773429</v>
      </c>
    </row>
    <row r="88" spans="1:16" ht="10.5">
      <c r="A88" s="51" t="s">
        <v>438</v>
      </c>
      <c r="B88" s="51" t="s">
        <v>626</v>
      </c>
      <c r="C88" s="51" t="s">
        <v>53</v>
      </c>
      <c r="D88" s="52"/>
      <c r="E88" s="52"/>
      <c r="F88" s="52"/>
      <c r="G88" s="52">
        <v>3036</v>
      </c>
      <c r="H88" s="52">
        <v>22138.48</v>
      </c>
      <c r="I88" s="52">
        <v>18608</v>
      </c>
      <c r="N88" s="84">
        <f t="shared" si="13"/>
        <v>7.291989459815547</v>
      </c>
      <c r="P88" s="84">
        <f t="shared" si="14"/>
        <v>6.129117259552042</v>
      </c>
    </row>
    <row r="89" spans="1:16" ht="10.5">
      <c r="A89" s="51" t="s">
        <v>438</v>
      </c>
      <c r="B89" s="51" t="s">
        <v>626</v>
      </c>
      <c r="C89" s="51" t="s">
        <v>51</v>
      </c>
      <c r="D89" s="52"/>
      <c r="E89" s="52"/>
      <c r="F89" s="52"/>
      <c r="G89" s="52">
        <v>2670</v>
      </c>
      <c r="H89" s="52">
        <v>12264.13</v>
      </c>
      <c r="I89" s="52">
        <v>10418.11</v>
      </c>
      <c r="N89" s="84">
        <f t="shared" si="13"/>
        <v>4.593307116104868</v>
      </c>
      <c r="P89" s="84">
        <f t="shared" si="14"/>
        <v>3.901913857677903</v>
      </c>
    </row>
    <row r="90" spans="1:16" ht="10.5">
      <c r="A90" s="51" t="s">
        <v>438</v>
      </c>
      <c r="B90" s="51" t="s">
        <v>626</v>
      </c>
      <c r="C90" s="51" t="s">
        <v>55</v>
      </c>
      <c r="D90" s="52"/>
      <c r="E90" s="52"/>
      <c r="F90" s="52"/>
      <c r="G90" s="52">
        <v>20</v>
      </c>
      <c r="H90" s="52">
        <v>14.22</v>
      </c>
      <c r="I90" s="52">
        <v>12.88</v>
      </c>
      <c r="N90" s="84">
        <f t="shared" si="13"/>
        <v>0.7110000000000001</v>
      </c>
      <c r="P90" s="84">
        <f t="shared" si="14"/>
        <v>0.644</v>
      </c>
    </row>
    <row r="91" spans="1:15" ht="10.5">
      <c r="A91" s="51" t="s">
        <v>438</v>
      </c>
      <c r="B91" s="51" t="s">
        <v>626</v>
      </c>
      <c r="C91" s="51" t="s">
        <v>41</v>
      </c>
      <c r="D91" s="52">
        <v>30030</v>
      </c>
      <c r="E91" s="52">
        <v>193053.8</v>
      </c>
      <c r="F91" s="52">
        <v>171159.68</v>
      </c>
      <c r="G91" s="52"/>
      <c r="H91" s="52"/>
      <c r="I91" s="52"/>
      <c r="M91" s="84">
        <f t="shared" si="18"/>
        <v>6.428697968697969</v>
      </c>
      <c r="O91" s="84">
        <f t="shared" si="19"/>
        <v>5.699623043623044</v>
      </c>
    </row>
    <row r="92" spans="1:15" ht="10.5">
      <c r="A92" s="51" t="s">
        <v>438</v>
      </c>
      <c r="B92" s="51" t="s">
        <v>626</v>
      </c>
      <c r="C92" s="51" t="s">
        <v>42</v>
      </c>
      <c r="D92" s="52">
        <v>500</v>
      </c>
      <c r="E92" s="52">
        <v>2670.47</v>
      </c>
      <c r="F92" s="52">
        <v>2450.18</v>
      </c>
      <c r="G92" s="52"/>
      <c r="H92" s="52"/>
      <c r="I92" s="52"/>
      <c r="M92" s="84">
        <f t="shared" si="18"/>
        <v>5.34094</v>
      </c>
      <c r="O92" s="84">
        <f t="shared" si="19"/>
        <v>4.90036</v>
      </c>
    </row>
    <row r="93" spans="1:15" ht="10.5">
      <c r="A93" s="51" t="s">
        <v>438</v>
      </c>
      <c r="B93" s="51" t="s">
        <v>626</v>
      </c>
      <c r="C93" s="51" t="s">
        <v>98</v>
      </c>
      <c r="D93" s="52">
        <v>1680</v>
      </c>
      <c r="E93" s="52">
        <v>15176</v>
      </c>
      <c r="F93" s="52">
        <v>13753.57</v>
      </c>
      <c r="G93" s="52"/>
      <c r="H93" s="52"/>
      <c r="I93" s="52"/>
      <c r="M93" s="84">
        <f t="shared" si="18"/>
        <v>9.033333333333333</v>
      </c>
      <c r="O93" s="84">
        <f t="shared" si="19"/>
        <v>8.18664880952381</v>
      </c>
    </row>
    <row r="94" spans="1:15" ht="10.5">
      <c r="A94" s="51" t="s">
        <v>438</v>
      </c>
      <c r="B94" s="51" t="s">
        <v>626</v>
      </c>
      <c r="C94" s="51" t="s">
        <v>61</v>
      </c>
      <c r="D94" s="52">
        <v>250</v>
      </c>
      <c r="E94" s="52">
        <v>2375.02</v>
      </c>
      <c r="F94" s="52">
        <v>2125</v>
      </c>
      <c r="G94" s="52"/>
      <c r="H94" s="52"/>
      <c r="I94" s="52"/>
      <c r="M94" s="84">
        <f t="shared" si="18"/>
        <v>9.50008</v>
      </c>
      <c r="O94" s="84">
        <f t="shared" si="19"/>
        <v>8.5</v>
      </c>
    </row>
    <row r="95" spans="1:15" ht="10.5">
      <c r="A95" s="51" t="s">
        <v>438</v>
      </c>
      <c r="B95" s="51" t="s">
        <v>626</v>
      </c>
      <c r="C95" s="51" t="s">
        <v>94</v>
      </c>
      <c r="D95" s="52">
        <v>1600</v>
      </c>
      <c r="E95" s="52">
        <v>7037.6</v>
      </c>
      <c r="F95" s="52">
        <v>6188.2</v>
      </c>
      <c r="G95" s="52"/>
      <c r="H95" s="52"/>
      <c r="I95" s="52"/>
      <c r="M95" s="84">
        <f t="shared" si="18"/>
        <v>4.3985</v>
      </c>
      <c r="O95" s="84">
        <f t="shared" si="19"/>
        <v>3.867625</v>
      </c>
    </row>
    <row r="96" spans="1:16" ht="10.5">
      <c r="A96" s="51" t="s">
        <v>438</v>
      </c>
      <c r="B96" s="51" t="s">
        <v>626</v>
      </c>
      <c r="C96" s="51" t="s">
        <v>70</v>
      </c>
      <c r="D96" s="52">
        <v>1766</v>
      </c>
      <c r="E96" s="52">
        <v>10162.12</v>
      </c>
      <c r="F96" s="52">
        <v>9075.1</v>
      </c>
      <c r="G96" s="52">
        <v>3652</v>
      </c>
      <c r="H96" s="52">
        <v>20021.74</v>
      </c>
      <c r="I96" s="52">
        <v>17354.84</v>
      </c>
      <c r="J96" s="84">
        <f t="shared" si="15"/>
        <v>106.79501698754247</v>
      </c>
      <c r="K96" s="84">
        <f t="shared" si="16"/>
        <v>97.02325892628704</v>
      </c>
      <c r="L96" s="84">
        <f t="shared" si="17"/>
        <v>91.23579905455587</v>
      </c>
      <c r="M96" s="84">
        <f t="shared" si="18"/>
        <v>5.75431483578709</v>
      </c>
      <c r="N96" s="84">
        <f t="shared" si="13"/>
        <v>5.482404162102958</v>
      </c>
      <c r="O96" s="84">
        <f t="shared" si="19"/>
        <v>5.138788221970555</v>
      </c>
      <c r="P96" s="84">
        <f t="shared" si="14"/>
        <v>4.752146768893757</v>
      </c>
    </row>
    <row r="97" spans="1:16" ht="9.75" customHeight="1">
      <c r="A97" s="51" t="s">
        <v>438</v>
      </c>
      <c r="B97" s="51" t="s">
        <v>626</v>
      </c>
      <c r="C97" s="51" t="s">
        <v>43</v>
      </c>
      <c r="D97" s="52"/>
      <c r="E97" s="52"/>
      <c r="F97" s="52"/>
      <c r="G97" s="52">
        <v>1080</v>
      </c>
      <c r="H97" s="52">
        <v>5299.72</v>
      </c>
      <c r="I97" s="52">
        <v>4671.01</v>
      </c>
      <c r="N97" s="84">
        <f t="shared" si="13"/>
        <v>4.907148148148148</v>
      </c>
      <c r="P97" s="84">
        <f t="shared" si="14"/>
        <v>4.325009259259259</v>
      </c>
    </row>
    <row r="98" spans="1:16" s="77" customFormat="1" ht="10.5">
      <c r="A98" s="54"/>
      <c r="B98" s="54"/>
      <c r="C98" s="54"/>
      <c r="D98" s="55">
        <f aca="true" t="shared" si="22" ref="D98:I98">SUM(D85:D97)</f>
        <v>35856</v>
      </c>
      <c r="E98" s="55">
        <f t="shared" si="22"/>
        <v>230495.75999999998</v>
      </c>
      <c r="F98" s="55">
        <f t="shared" si="22"/>
        <v>204770.17</v>
      </c>
      <c r="G98" s="55">
        <f t="shared" si="22"/>
        <v>16653.38</v>
      </c>
      <c r="H98" s="55">
        <f t="shared" si="22"/>
        <v>94057.58000000002</v>
      </c>
      <c r="I98" s="55">
        <f t="shared" si="22"/>
        <v>81774.37</v>
      </c>
      <c r="J98" s="84">
        <f t="shared" si="15"/>
        <v>-53.55483043284248</v>
      </c>
      <c r="K98" s="84">
        <f t="shared" si="16"/>
        <v>-59.193357830096296</v>
      </c>
      <c r="L98" s="84">
        <f t="shared" si="17"/>
        <v>-60.06529173658449</v>
      </c>
      <c r="M98" s="84">
        <f t="shared" si="18"/>
        <v>6.428373493975903</v>
      </c>
      <c r="N98" s="84">
        <f t="shared" si="13"/>
        <v>5.647957351600697</v>
      </c>
      <c r="O98" s="84">
        <f t="shared" si="19"/>
        <v>5.710903893351182</v>
      </c>
      <c r="P98" s="84">
        <f t="shared" si="14"/>
        <v>4.910376752346971</v>
      </c>
    </row>
    <row r="99" spans="1:16" ht="10.5">
      <c r="A99" s="51" t="s">
        <v>446</v>
      </c>
      <c r="B99" s="51" t="s">
        <v>447</v>
      </c>
      <c r="C99" s="51" t="s">
        <v>47</v>
      </c>
      <c r="D99" s="52">
        <v>100312</v>
      </c>
      <c r="E99" s="52">
        <v>504359.79</v>
      </c>
      <c r="F99" s="52">
        <v>452187.71</v>
      </c>
      <c r="G99" s="52">
        <v>135495</v>
      </c>
      <c r="H99" s="52">
        <v>653576.93</v>
      </c>
      <c r="I99" s="52">
        <v>582432.56</v>
      </c>
      <c r="J99" s="84">
        <f aca="true" t="shared" si="23" ref="J99:J142">(G99-D99)*100/D99</f>
        <v>35.07357046016429</v>
      </c>
      <c r="K99" s="84">
        <f aca="true" t="shared" si="24" ref="K99:K142">(H99-E99)*100/E99</f>
        <v>29.585455256058395</v>
      </c>
      <c r="L99" s="84">
        <f aca="true" t="shared" si="25" ref="L99:L142">(I99-F99)*100/F99</f>
        <v>28.80327065943478</v>
      </c>
      <c r="M99" s="84">
        <f aca="true" t="shared" si="26" ref="M99:M142">E99/D99</f>
        <v>5.027910818247069</v>
      </c>
      <c r="N99" s="84">
        <f aca="true" t="shared" si="27" ref="N99:N142">H99/G99</f>
        <v>4.823623971364257</v>
      </c>
      <c r="O99" s="84">
        <f aca="true" t="shared" si="28" ref="O99:O142">F99/D99</f>
        <v>4.507812724300184</v>
      </c>
      <c r="P99" s="84">
        <f aca="true" t="shared" si="29" ref="P99:P142">I99/G99</f>
        <v>4.298553894977675</v>
      </c>
    </row>
    <row r="100" spans="1:16" ht="10.5">
      <c r="A100" s="51" t="s">
        <v>446</v>
      </c>
      <c r="B100" s="51" t="s">
        <v>447</v>
      </c>
      <c r="C100" s="51" t="s">
        <v>93</v>
      </c>
      <c r="D100" s="52">
        <v>24230</v>
      </c>
      <c r="E100" s="52">
        <v>119150.74</v>
      </c>
      <c r="F100" s="52">
        <v>107294.85</v>
      </c>
      <c r="G100" s="52">
        <v>44975</v>
      </c>
      <c r="H100" s="52">
        <v>218937.86</v>
      </c>
      <c r="I100" s="52">
        <v>189709.6</v>
      </c>
      <c r="J100" s="84">
        <f t="shared" si="23"/>
        <v>85.61700371440364</v>
      </c>
      <c r="K100" s="84">
        <f t="shared" si="24"/>
        <v>83.74863639117976</v>
      </c>
      <c r="L100" s="84">
        <f t="shared" si="25"/>
        <v>76.81146858400007</v>
      </c>
      <c r="M100" s="84">
        <f t="shared" si="26"/>
        <v>4.917488237721833</v>
      </c>
      <c r="N100" s="84">
        <f t="shared" si="27"/>
        <v>4.867990216787104</v>
      </c>
      <c r="O100" s="84">
        <f t="shared" si="28"/>
        <v>4.428182005777962</v>
      </c>
      <c r="P100" s="84">
        <f t="shared" si="29"/>
        <v>4.218112284602557</v>
      </c>
    </row>
    <row r="101" spans="1:16" ht="10.5">
      <c r="A101" s="51" t="s">
        <v>446</v>
      </c>
      <c r="B101" s="51" t="s">
        <v>447</v>
      </c>
      <c r="C101" s="51" t="s">
        <v>62</v>
      </c>
      <c r="D101" s="52"/>
      <c r="E101" s="52"/>
      <c r="F101" s="52"/>
      <c r="G101" s="52">
        <v>18.59</v>
      </c>
      <c r="H101" s="52">
        <v>37.58</v>
      </c>
      <c r="I101" s="52">
        <v>33.65</v>
      </c>
      <c r="N101" s="84">
        <f t="shared" si="27"/>
        <v>2.0215169445938677</v>
      </c>
      <c r="P101" s="84">
        <f t="shared" si="29"/>
        <v>1.8101129639591178</v>
      </c>
    </row>
    <row r="102" spans="1:16" ht="10.5">
      <c r="A102" s="51" t="s">
        <v>446</v>
      </c>
      <c r="B102" s="51" t="s">
        <v>447</v>
      </c>
      <c r="C102" s="51" t="s">
        <v>53</v>
      </c>
      <c r="D102" s="52">
        <v>2150</v>
      </c>
      <c r="E102" s="52">
        <v>17219.06</v>
      </c>
      <c r="F102" s="52">
        <v>15631.16</v>
      </c>
      <c r="G102" s="52">
        <v>4535</v>
      </c>
      <c r="H102" s="52">
        <v>32783.18</v>
      </c>
      <c r="I102" s="52">
        <v>29134.49</v>
      </c>
      <c r="J102" s="84">
        <f t="shared" si="23"/>
        <v>110.93023255813954</v>
      </c>
      <c r="K102" s="84">
        <f t="shared" si="24"/>
        <v>90.38890624691474</v>
      </c>
      <c r="L102" s="84">
        <f t="shared" si="25"/>
        <v>86.38725468871154</v>
      </c>
      <c r="M102" s="84">
        <f t="shared" si="26"/>
        <v>8.00886511627907</v>
      </c>
      <c r="N102" s="84">
        <f t="shared" si="27"/>
        <v>7.228926130099229</v>
      </c>
      <c r="O102" s="84">
        <f t="shared" si="28"/>
        <v>7.270306976744186</v>
      </c>
      <c r="P102" s="84">
        <f t="shared" si="29"/>
        <v>6.424363836824697</v>
      </c>
    </row>
    <row r="103" spans="1:16" ht="10.5">
      <c r="A103" s="51" t="s">
        <v>446</v>
      </c>
      <c r="B103" s="51" t="s">
        <v>447</v>
      </c>
      <c r="C103" s="51" t="s">
        <v>100</v>
      </c>
      <c r="D103" s="52">
        <v>15600</v>
      </c>
      <c r="E103" s="52">
        <v>78157.01</v>
      </c>
      <c r="F103" s="52">
        <v>70091.6</v>
      </c>
      <c r="G103" s="52">
        <v>27000</v>
      </c>
      <c r="H103" s="52">
        <v>132398.16</v>
      </c>
      <c r="I103" s="52">
        <v>117318.66</v>
      </c>
      <c r="J103" s="84">
        <f t="shared" si="23"/>
        <v>73.07692307692308</v>
      </c>
      <c r="K103" s="84">
        <f t="shared" si="24"/>
        <v>69.4002367797847</v>
      </c>
      <c r="L103" s="84">
        <f t="shared" si="25"/>
        <v>67.3790582609043</v>
      </c>
      <c r="M103" s="84">
        <f t="shared" si="26"/>
        <v>5.010064743589743</v>
      </c>
      <c r="N103" s="84">
        <f t="shared" si="27"/>
        <v>4.903635555555556</v>
      </c>
      <c r="O103" s="84">
        <f t="shared" si="28"/>
        <v>4.493051282051282</v>
      </c>
      <c r="P103" s="84">
        <f t="shared" si="29"/>
        <v>4.345135555555555</v>
      </c>
    </row>
    <row r="104" spans="1:16" ht="10.5">
      <c r="A104" s="51" t="s">
        <v>446</v>
      </c>
      <c r="B104" s="51" t="s">
        <v>447</v>
      </c>
      <c r="C104" s="51" t="s">
        <v>51</v>
      </c>
      <c r="D104" s="52">
        <v>14000</v>
      </c>
      <c r="E104" s="52">
        <v>70002.18</v>
      </c>
      <c r="F104" s="52">
        <v>63565.79</v>
      </c>
      <c r="G104" s="52">
        <v>17545</v>
      </c>
      <c r="H104" s="52">
        <v>83111.93</v>
      </c>
      <c r="I104" s="52">
        <v>75511.86</v>
      </c>
      <c r="J104" s="84">
        <f t="shared" si="23"/>
        <v>25.321428571428573</v>
      </c>
      <c r="K104" s="84">
        <f t="shared" si="24"/>
        <v>18.727631053775756</v>
      </c>
      <c r="L104" s="84">
        <f t="shared" si="25"/>
        <v>18.793237683351375</v>
      </c>
      <c r="M104" s="84">
        <f t="shared" si="26"/>
        <v>5.000155714285714</v>
      </c>
      <c r="N104" s="84">
        <f t="shared" si="27"/>
        <v>4.737072100313479</v>
      </c>
      <c r="O104" s="84">
        <f t="shared" si="28"/>
        <v>4.540413571428571</v>
      </c>
      <c r="P104" s="84">
        <f t="shared" si="29"/>
        <v>4.303896266742662</v>
      </c>
    </row>
    <row r="105" spans="1:16" ht="10.5">
      <c r="A105" s="51" t="s">
        <v>446</v>
      </c>
      <c r="B105" s="51" t="s">
        <v>447</v>
      </c>
      <c r="C105" s="51" t="s">
        <v>55</v>
      </c>
      <c r="D105" s="52"/>
      <c r="E105" s="52"/>
      <c r="F105" s="52"/>
      <c r="G105" s="52">
        <v>490</v>
      </c>
      <c r="H105" s="52">
        <v>5337.16</v>
      </c>
      <c r="I105" s="52">
        <v>4808.27</v>
      </c>
      <c r="N105" s="84">
        <f t="shared" si="27"/>
        <v>10.892163265306122</v>
      </c>
      <c r="P105" s="84">
        <f t="shared" si="29"/>
        <v>9.812795918367348</v>
      </c>
    </row>
    <row r="106" spans="1:16" ht="10.5">
      <c r="A106" s="51" t="s">
        <v>446</v>
      </c>
      <c r="B106" s="51" t="s">
        <v>447</v>
      </c>
      <c r="C106" s="51" t="s">
        <v>607</v>
      </c>
      <c r="D106" s="52"/>
      <c r="E106" s="52"/>
      <c r="F106" s="52"/>
      <c r="G106" s="52">
        <v>800</v>
      </c>
      <c r="H106" s="52">
        <v>4157.75</v>
      </c>
      <c r="I106" s="52">
        <v>3658.59</v>
      </c>
      <c r="N106" s="84">
        <f t="shared" si="27"/>
        <v>5.1971875</v>
      </c>
      <c r="P106" s="84">
        <f t="shared" si="29"/>
        <v>4.5732375</v>
      </c>
    </row>
    <row r="107" spans="1:16" ht="10.5">
      <c r="A107" s="51" t="s">
        <v>446</v>
      </c>
      <c r="B107" s="51" t="s">
        <v>447</v>
      </c>
      <c r="C107" s="51" t="s">
        <v>41</v>
      </c>
      <c r="D107" s="52">
        <v>125700</v>
      </c>
      <c r="E107" s="52">
        <v>619766.92</v>
      </c>
      <c r="F107" s="52">
        <v>557711.32</v>
      </c>
      <c r="G107" s="52">
        <v>74423</v>
      </c>
      <c r="H107" s="52">
        <v>342625.82</v>
      </c>
      <c r="I107" s="52">
        <v>305724.03</v>
      </c>
      <c r="J107" s="84">
        <f t="shared" si="23"/>
        <v>-40.79315831344471</v>
      </c>
      <c r="K107" s="84">
        <f t="shared" si="24"/>
        <v>-44.71698812192171</v>
      </c>
      <c r="L107" s="84">
        <f t="shared" si="25"/>
        <v>-45.18238754773705</v>
      </c>
      <c r="M107" s="84">
        <f t="shared" si="26"/>
        <v>4.930524423229913</v>
      </c>
      <c r="N107" s="84">
        <f t="shared" si="27"/>
        <v>4.603762546524596</v>
      </c>
      <c r="O107" s="84">
        <f t="shared" si="28"/>
        <v>4.436844232299125</v>
      </c>
      <c r="P107" s="84">
        <f t="shared" si="29"/>
        <v>4.107924028862046</v>
      </c>
    </row>
    <row r="108" spans="1:16" ht="10.5">
      <c r="A108" s="51" t="s">
        <v>446</v>
      </c>
      <c r="B108" s="51" t="s">
        <v>447</v>
      </c>
      <c r="C108" s="51" t="s">
        <v>45</v>
      </c>
      <c r="D108" s="52">
        <v>12096</v>
      </c>
      <c r="E108" s="52">
        <v>68476.8</v>
      </c>
      <c r="F108" s="52">
        <v>61346.88</v>
      </c>
      <c r="G108" s="52">
        <v>10752</v>
      </c>
      <c r="H108" s="52">
        <v>57523.2</v>
      </c>
      <c r="I108" s="52">
        <v>51670.8</v>
      </c>
      <c r="J108" s="84">
        <f t="shared" si="23"/>
        <v>-11.11111111111111</v>
      </c>
      <c r="K108" s="84">
        <f t="shared" si="24"/>
        <v>-15.996074582924441</v>
      </c>
      <c r="L108" s="84">
        <f t="shared" si="25"/>
        <v>-15.772733674475369</v>
      </c>
      <c r="M108" s="84">
        <f t="shared" si="26"/>
        <v>5.661111111111111</v>
      </c>
      <c r="N108" s="84">
        <f t="shared" si="27"/>
        <v>5.35</v>
      </c>
      <c r="O108" s="84">
        <f t="shared" si="28"/>
        <v>5.071666666666666</v>
      </c>
      <c r="P108" s="84">
        <f t="shared" si="29"/>
        <v>4.805691964285715</v>
      </c>
    </row>
    <row r="109" spans="1:16" ht="10.5">
      <c r="A109" s="51" t="s">
        <v>446</v>
      </c>
      <c r="B109" s="51" t="s">
        <v>447</v>
      </c>
      <c r="C109" s="51" t="s">
        <v>60</v>
      </c>
      <c r="D109" s="52">
        <v>9000</v>
      </c>
      <c r="E109" s="52">
        <v>50101.52</v>
      </c>
      <c r="F109" s="52">
        <v>45113.28</v>
      </c>
      <c r="G109" s="52">
        <v>6750</v>
      </c>
      <c r="H109" s="52">
        <v>41384</v>
      </c>
      <c r="I109" s="52">
        <v>37372.49</v>
      </c>
      <c r="J109" s="84">
        <f t="shared" si="23"/>
        <v>-25</v>
      </c>
      <c r="K109" s="84">
        <f t="shared" si="24"/>
        <v>-17.399711625515547</v>
      </c>
      <c r="L109" s="84">
        <f t="shared" si="25"/>
        <v>-17.158561736145103</v>
      </c>
      <c r="M109" s="84">
        <f t="shared" si="26"/>
        <v>5.5668355555555555</v>
      </c>
      <c r="N109" s="84">
        <f t="shared" si="27"/>
        <v>6.130962962962963</v>
      </c>
      <c r="O109" s="84">
        <f t="shared" si="28"/>
        <v>5.0125866666666665</v>
      </c>
      <c r="P109" s="84">
        <f t="shared" si="29"/>
        <v>5.536665185185185</v>
      </c>
    </row>
    <row r="110" spans="1:16" ht="10.5">
      <c r="A110" s="51" t="s">
        <v>446</v>
      </c>
      <c r="B110" s="51" t="s">
        <v>447</v>
      </c>
      <c r="C110" s="51" t="s">
        <v>42</v>
      </c>
      <c r="D110" s="52">
        <v>89532</v>
      </c>
      <c r="E110" s="52">
        <v>517505.23</v>
      </c>
      <c r="F110" s="52">
        <v>460902.92</v>
      </c>
      <c r="G110" s="52">
        <v>79867</v>
      </c>
      <c r="H110" s="52">
        <v>443338.59</v>
      </c>
      <c r="I110" s="52">
        <v>400619.94</v>
      </c>
      <c r="J110" s="84">
        <f t="shared" si="23"/>
        <v>-10.795023008533262</v>
      </c>
      <c r="K110" s="84">
        <f t="shared" si="24"/>
        <v>-14.33157303550342</v>
      </c>
      <c r="L110" s="84">
        <f t="shared" si="25"/>
        <v>-13.079322647814855</v>
      </c>
      <c r="M110" s="84">
        <f t="shared" si="26"/>
        <v>5.780114707590582</v>
      </c>
      <c r="N110" s="84">
        <f t="shared" si="27"/>
        <v>5.550960847408818</v>
      </c>
      <c r="O110" s="84">
        <f t="shared" si="28"/>
        <v>5.147912701603896</v>
      </c>
      <c r="P110" s="84">
        <f t="shared" si="29"/>
        <v>5.016088497126473</v>
      </c>
    </row>
    <row r="111" spans="1:16" ht="10.5">
      <c r="A111" s="51" t="s">
        <v>446</v>
      </c>
      <c r="B111" s="51" t="s">
        <v>447</v>
      </c>
      <c r="C111" s="51" t="s">
        <v>151</v>
      </c>
      <c r="D111" s="52"/>
      <c r="E111" s="52"/>
      <c r="F111" s="52"/>
      <c r="G111" s="52">
        <v>1797.52</v>
      </c>
      <c r="H111" s="52">
        <v>10275.24</v>
      </c>
      <c r="I111" s="52">
        <v>9618.13</v>
      </c>
      <c r="N111" s="84">
        <f t="shared" si="27"/>
        <v>5.716342516355868</v>
      </c>
      <c r="P111" s="84">
        <f t="shared" si="29"/>
        <v>5.350777738217099</v>
      </c>
    </row>
    <row r="112" spans="1:16" ht="10.5">
      <c r="A112" s="51" t="s">
        <v>446</v>
      </c>
      <c r="B112" s="51" t="s">
        <v>447</v>
      </c>
      <c r="C112" s="51" t="s">
        <v>692</v>
      </c>
      <c r="D112" s="52"/>
      <c r="E112" s="52"/>
      <c r="F112" s="52"/>
      <c r="G112" s="52">
        <v>600</v>
      </c>
      <c r="H112" s="52">
        <v>2944.14</v>
      </c>
      <c r="I112" s="52">
        <v>2618.89</v>
      </c>
      <c r="N112" s="84">
        <f t="shared" si="27"/>
        <v>4.906899999999999</v>
      </c>
      <c r="P112" s="84">
        <f t="shared" si="29"/>
        <v>4.364816666666666</v>
      </c>
    </row>
    <row r="113" spans="1:16" ht="10.5">
      <c r="A113" s="51" t="s">
        <v>446</v>
      </c>
      <c r="B113" s="51" t="s">
        <v>447</v>
      </c>
      <c r="C113" s="51" t="s">
        <v>94</v>
      </c>
      <c r="D113" s="52">
        <v>5560</v>
      </c>
      <c r="E113" s="52">
        <v>29344.74</v>
      </c>
      <c r="F113" s="52">
        <v>26189.32</v>
      </c>
      <c r="G113" s="52">
        <v>436784.5</v>
      </c>
      <c r="H113" s="52">
        <v>2025202.03</v>
      </c>
      <c r="I113" s="52">
        <v>1880049.99</v>
      </c>
      <c r="J113" s="84">
        <f t="shared" si="23"/>
        <v>7755.836330935252</v>
      </c>
      <c r="K113" s="84">
        <f t="shared" si="24"/>
        <v>6801.414120554484</v>
      </c>
      <c r="L113" s="84">
        <f t="shared" si="25"/>
        <v>7078.689595606148</v>
      </c>
      <c r="M113" s="84">
        <f t="shared" si="26"/>
        <v>5.2778309352517985</v>
      </c>
      <c r="N113" s="84">
        <f t="shared" si="27"/>
        <v>4.636616065817354</v>
      </c>
      <c r="O113" s="84">
        <f t="shared" si="28"/>
        <v>4.710309352517986</v>
      </c>
      <c r="P113" s="84">
        <f t="shared" si="29"/>
        <v>4.3042964894587605</v>
      </c>
    </row>
    <row r="114" spans="1:16" ht="10.5">
      <c r="A114" s="51" t="s">
        <v>446</v>
      </c>
      <c r="B114" s="51" t="s">
        <v>447</v>
      </c>
      <c r="C114" s="51" t="s">
        <v>70</v>
      </c>
      <c r="D114" s="52">
        <v>37500</v>
      </c>
      <c r="E114" s="52">
        <v>178495.32</v>
      </c>
      <c r="F114" s="52">
        <v>159538.4</v>
      </c>
      <c r="G114" s="52">
        <v>73675</v>
      </c>
      <c r="H114" s="52">
        <v>327138.51</v>
      </c>
      <c r="I114" s="52">
        <v>288385.07</v>
      </c>
      <c r="J114" s="84">
        <f t="shared" si="23"/>
        <v>96.46666666666667</v>
      </c>
      <c r="K114" s="84">
        <f t="shared" si="24"/>
        <v>83.2756791606637</v>
      </c>
      <c r="L114" s="84">
        <f t="shared" si="25"/>
        <v>80.76216760353621</v>
      </c>
      <c r="M114" s="84">
        <f t="shared" si="26"/>
        <v>4.7598752</v>
      </c>
      <c r="N114" s="84">
        <f t="shared" si="27"/>
        <v>4.4402919579233115</v>
      </c>
      <c r="O114" s="84">
        <f t="shared" si="28"/>
        <v>4.254357333333333</v>
      </c>
      <c r="P114" s="84">
        <f t="shared" si="29"/>
        <v>3.914286664404479</v>
      </c>
    </row>
    <row r="115" spans="1:16" ht="10.5">
      <c r="A115" s="51" t="s">
        <v>446</v>
      </c>
      <c r="B115" s="51" t="s">
        <v>447</v>
      </c>
      <c r="C115" s="51" t="s">
        <v>66</v>
      </c>
      <c r="D115" s="52"/>
      <c r="E115" s="52"/>
      <c r="F115" s="52"/>
      <c r="G115" s="52">
        <v>2000</v>
      </c>
      <c r="H115" s="52">
        <v>11411.5</v>
      </c>
      <c r="I115" s="52">
        <v>10000</v>
      </c>
      <c r="N115" s="84">
        <f t="shared" si="27"/>
        <v>5.70575</v>
      </c>
      <c r="P115" s="84">
        <f t="shared" si="29"/>
        <v>5</v>
      </c>
    </row>
    <row r="116" spans="1:16" ht="10.5">
      <c r="A116" s="51" t="s">
        <v>446</v>
      </c>
      <c r="B116" s="51" t="s">
        <v>447</v>
      </c>
      <c r="C116" s="51" t="s">
        <v>352</v>
      </c>
      <c r="D116" s="52">
        <v>2180</v>
      </c>
      <c r="E116" s="52">
        <v>11131.95</v>
      </c>
      <c r="F116" s="52">
        <v>9920.73</v>
      </c>
      <c r="G116" s="52">
        <v>4170</v>
      </c>
      <c r="H116" s="52">
        <v>21541.63</v>
      </c>
      <c r="I116" s="52">
        <v>19630.7</v>
      </c>
      <c r="J116" s="84">
        <f t="shared" si="23"/>
        <v>91.28440366972477</v>
      </c>
      <c r="K116" s="84">
        <f t="shared" si="24"/>
        <v>93.51173873400437</v>
      </c>
      <c r="L116" s="84">
        <f t="shared" si="25"/>
        <v>97.87555956063719</v>
      </c>
      <c r="M116" s="84">
        <f t="shared" si="26"/>
        <v>5.1063990825688075</v>
      </c>
      <c r="N116" s="84">
        <f t="shared" si="27"/>
        <v>5.165858513189448</v>
      </c>
      <c r="O116" s="84">
        <f t="shared" si="28"/>
        <v>4.5507935779816515</v>
      </c>
      <c r="P116" s="84">
        <f t="shared" si="29"/>
        <v>4.707601918465228</v>
      </c>
    </row>
    <row r="117" spans="1:16" ht="10.5">
      <c r="A117" s="51" t="s">
        <v>446</v>
      </c>
      <c r="B117" s="51" t="s">
        <v>447</v>
      </c>
      <c r="C117" s="51" t="s">
        <v>108</v>
      </c>
      <c r="D117" s="52"/>
      <c r="E117" s="52"/>
      <c r="F117" s="52"/>
      <c r="G117" s="52">
        <v>3850</v>
      </c>
      <c r="H117" s="52">
        <v>18835.97</v>
      </c>
      <c r="I117" s="52">
        <v>16536.07</v>
      </c>
      <c r="N117" s="84">
        <f t="shared" si="27"/>
        <v>4.89245974025974</v>
      </c>
      <c r="P117" s="84">
        <f t="shared" si="29"/>
        <v>4.2950831168831165</v>
      </c>
    </row>
    <row r="118" spans="1:16" ht="10.5">
      <c r="A118" s="51" t="s">
        <v>446</v>
      </c>
      <c r="B118" s="51" t="s">
        <v>447</v>
      </c>
      <c r="C118" s="51" t="s">
        <v>525</v>
      </c>
      <c r="D118" s="52">
        <v>34540</v>
      </c>
      <c r="E118" s="52">
        <v>171763.47</v>
      </c>
      <c r="F118" s="52">
        <v>152687.13</v>
      </c>
      <c r="G118" s="52">
        <v>48290</v>
      </c>
      <c r="H118" s="52">
        <v>223054.65</v>
      </c>
      <c r="I118" s="52">
        <v>199217.22</v>
      </c>
      <c r="J118" s="84">
        <f t="shared" si="23"/>
        <v>39.80891719745223</v>
      </c>
      <c r="K118" s="84">
        <f t="shared" si="24"/>
        <v>29.861518284417514</v>
      </c>
      <c r="L118" s="84">
        <f t="shared" si="25"/>
        <v>30.47414015837484</v>
      </c>
      <c r="M118" s="84">
        <f t="shared" si="26"/>
        <v>4.97288563983787</v>
      </c>
      <c r="N118" s="84">
        <f t="shared" si="27"/>
        <v>4.619065023814454</v>
      </c>
      <c r="O118" s="84">
        <f t="shared" si="28"/>
        <v>4.420588592935727</v>
      </c>
      <c r="P118" s="84">
        <f t="shared" si="29"/>
        <v>4.125434251397805</v>
      </c>
    </row>
    <row r="119" spans="1:16" ht="10.5">
      <c r="A119" s="51" t="s">
        <v>446</v>
      </c>
      <c r="B119" s="51" t="s">
        <v>447</v>
      </c>
      <c r="C119" s="51" t="s">
        <v>43</v>
      </c>
      <c r="D119" s="52"/>
      <c r="E119" s="52"/>
      <c r="F119" s="52"/>
      <c r="G119" s="52">
        <v>800</v>
      </c>
      <c r="H119" s="52">
        <v>3212.78</v>
      </c>
      <c r="I119" s="52">
        <v>2880</v>
      </c>
      <c r="N119" s="84">
        <f t="shared" si="27"/>
        <v>4.015975</v>
      </c>
      <c r="P119" s="84">
        <f t="shared" si="29"/>
        <v>3.6</v>
      </c>
    </row>
    <row r="120" spans="1:16" s="77" customFormat="1" ht="10.5">
      <c r="A120" s="54"/>
      <c r="B120" s="54"/>
      <c r="C120" s="54"/>
      <c r="D120" s="55">
        <f aca="true" t="shared" si="30" ref="D120:I120">SUM(D99:D119)</f>
        <v>472400</v>
      </c>
      <c r="E120" s="55">
        <f t="shared" si="30"/>
        <v>2435474.7300000004</v>
      </c>
      <c r="F120" s="55">
        <f t="shared" si="30"/>
        <v>2182181.09</v>
      </c>
      <c r="G120" s="55">
        <f t="shared" si="30"/>
        <v>974617.61</v>
      </c>
      <c r="H120" s="55">
        <f t="shared" si="30"/>
        <v>4658828.61</v>
      </c>
      <c r="I120" s="55">
        <f t="shared" si="30"/>
        <v>4226931.01</v>
      </c>
      <c r="J120" s="111">
        <f t="shared" si="23"/>
        <v>106.31194115156647</v>
      </c>
      <c r="K120" s="111">
        <f t="shared" si="24"/>
        <v>91.29036949605302</v>
      </c>
      <c r="L120" s="111">
        <f t="shared" si="25"/>
        <v>93.70211891992888</v>
      </c>
      <c r="M120" s="111">
        <f t="shared" si="26"/>
        <v>5.1555349915326</v>
      </c>
      <c r="N120" s="111">
        <f t="shared" si="27"/>
        <v>4.78016050828386</v>
      </c>
      <c r="O120" s="111">
        <f t="shared" si="28"/>
        <v>4.619350317527519</v>
      </c>
      <c r="P120" s="111">
        <f t="shared" si="29"/>
        <v>4.337014811378177</v>
      </c>
    </row>
    <row r="121" spans="1:16" ht="10.5">
      <c r="A121" s="51" t="s">
        <v>455</v>
      </c>
      <c r="B121" s="51" t="s">
        <v>456</v>
      </c>
      <c r="C121" s="51" t="s">
        <v>47</v>
      </c>
      <c r="D121" s="52">
        <v>2832748.77</v>
      </c>
      <c r="E121" s="52">
        <v>25632636.99</v>
      </c>
      <c r="F121" s="52">
        <v>22997802.56</v>
      </c>
      <c r="G121" s="52">
        <v>2292371.49</v>
      </c>
      <c r="H121" s="52">
        <v>20014356.84</v>
      </c>
      <c r="I121" s="52">
        <v>18115975.5</v>
      </c>
      <c r="J121" s="84">
        <f t="shared" si="23"/>
        <v>-19.076075002584847</v>
      </c>
      <c r="K121" s="84">
        <f t="shared" si="24"/>
        <v>-21.918463372269677</v>
      </c>
      <c r="L121" s="84">
        <f t="shared" si="25"/>
        <v>-21.22736312420972</v>
      </c>
      <c r="M121" s="84">
        <f t="shared" si="26"/>
        <v>9.048679947004265</v>
      </c>
      <c r="N121" s="84">
        <f t="shared" si="27"/>
        <v>8.730852275605642</v>
      </c>
      <c r="O121" s="84">
        <f t="shared" si="28"/>
        <v>8.1185464816211</v>
      </c>
      <c r="P121" s="84">
        <f t="shared" si="29"/>
        <v>7.90272238990374</v>
      </c>
    </row>
    <row r="122" spans="1:16" ht="10.5">
      <c r="A122" s="51" t="s">
        <v>455</v>
      </c>
      <c r="B122" s="51" t="s">
        <v>456</v>
      </c>
      <c r="C122" s="51" t="s">
        <v>93</v>
      </c>
      <c r="D122" s="52">
        <v>1740</v>
      </c>
      <c r="E122" s="52">
        <v>14301.26</v>
      </c>
      <c r="F122" s="52">
        <v>12943.17</v>
      </c>
      <c r="G122" s="52">
        <v>11927.5</v>
      </c>
      <c r="H122" s="52">
        <v>95286.23</v>
      </c>
      <c r="I122" s="52">
        <v>85734.49</v>
      </c>
      <c r="J122" s="84">
        <f t="shared" si="23"/>
        <v>585.4885057471264</v>
      </c>
      <c r="K122" s="84">
        <f t="shared" si="24"/>
        <v>566.2785656648435</v>
      </c>
      <c r="L122" s="84">
        <f t="shared" si="25"/>
        <v>562.3917479257401</v>
      </c>
      <c r="M122" s="84">
        <f t="shared" si="26"/>
        <v>8.219114942528735</v>
      </c>
      <c r="N122" s="84">
        <f t="shared" si="27"/>
        <v>7.988784741144414</v>
      </c>
      <c r="O122" s="84">
        <f t="shared" si="28"/>
        <v>7.438603448275862</v>
      </c>
      <c r="P122" s="84">
        <f t="shared" si="29"/>
        <v>7.187968140850975</v>
      </c>
    </row>
    <row r="123" spans="1:16" ht="10.5">
      <c r="A123" s="51" t="s">
        <v>455</v>
      </c>
      <c r="B123" s="51" t="s">
        <v>456</v>
      </c>
      <c r="C123" s="51" t="s">
        <v>133</v>
      </c>
      <c r="D123" s="52"/>
      <c r="E123" s="52"/>
      <c r="F123" s="52"/>
      <c r="G123" s="52">
        <v>1135</v>
      </c>
      <c r="H123" s="52">
        <v>8662.75</v>
      </c>
      <c r="I123" s="52">
        <v>7841.13</v>
      </c>
      <c r="N123" s="84">
        <f t="shared" si="27"/>
        <v>7.632378854625551</v>
      </c>
      <c r="P123" s="84">
        <f t="shared" si="29"/>
        <v>6.908484581497797</v>
      </c>
    </row>
    <row r="124" spans="1:16" ht="10.5">
      <c r="A124" s="51" t="s">
        <v>455</v>
      </c>
      <c r="B124" s="51" t="s">
        <v>456</v>
      </c>
      <c r="C124" s="51" t="s">
        <v>63</v>
      </c>
      <c r="D124" s="52"/>
      <c r="E124" s="52"/>
      <c r="F124" s="52"/>
      <c r="G124" s="52">
        <v>500</v>
      </c>
      <c r="H124" s="52">
        <v>4279.31</v>
      </c>
      <c r="I124" s="52">
        <v>3750</v>
      </c>
      <c r="N124" s="84">
        <f t="shared" si="27"/>
        <v>8.558620000000001</v>
      </c>
      <c r="P124" s="84">
        <f t="shared" si="29"/>
        <v>7.5</v>
      </c>
    </row>
    <row r="125" spans="1:16" ht="10.5">
      <c r="A125" s="51" t="s">
        <v>455</v>
      </c>
      <c r="B125" s="51" t="s">
        <v>456</v>
      </c>
      <c r="C125" s="51" t="s">
        <v>134</v>
      </c>
      <c r="D125" s="52"/>
      <c r="E125" s="52"/>
      <c r="F125" s="52"/>
      <c r="G125" s="52">
        <v>2750</v>
      </c>
      <c r="H125" s="52">
        <v>21628.14</v>
      </c>
      <c r="I125" s="52">
        <v>19800.05</v>
      </c>
      <c r="N125" s="84">
        <f t="shared" si="27"/>
        <v>7.864778181818181</v>
      </c>
      <c r="P125" s="84">
        <f t="shared" si="29"/>
        <v>7.200018181818182</v>
      </c>
    </row>
    <row r="126" spans="1:16" ht="10.5">
      <c r="A126" s="51" t="s">
        <v>455</v>
      </c>
      <c r="B126" s="51" t="s">
        <v>456</v>
      </c>
      <c r="C126" s="51" t="s">
        <v>62</v>
      </c>
      <c r="D126" s="52">
        <v>7</v>
      </c>
      <c r="E126" s="52">
        <v>70.91</v>
      </c>
      <c r="F126" s="52">
        <v>62.55</v>
      </c>
      <c r="G126" s="52">
        <v>24780</v>
      </c>
      <c r="H126" s="52">
        <v>227144.45</v>
      </c>
      <c r="I126" s="52">
        <v>208620</v>
      </c>
      <c r="J126" s="84">
        <f t="shared" si="23"/>
        <v>353900</v>
      </c>
      <c r="K126" s="84">
        <f t="shared" si="24"/>
        <v>320227.8098998731</v>
      </c>
      <c r="L126" s="84">
        <f t="shared" si="25"/>
        <v>333425.17985611514</v>
      </c>
      <c r="M126" s="84">
        <f t="shared" si="26"/>
        <v>10.129999999999999</v>
      </c>
      <c r="N126" s="84">
        <f t="shared" si="27"/>
        <v>9.166442695722358</v>
      </c>
      <c r="O126" s="84">
        <f t="shared" si="28"/>
        <v>8.935714285714285</v>
      </c>
      <c r="P126" s="84">
        <f t="shared" si="29"/>
        <v>8.418886198547215</v>
      </c>
    </row>
    <row r="127" spans="1:16" ht="10.5">
      <c r="A127" s="51" t="s">
        <v>455</v>
      </c>
      <c r="B127" s="51" t="s">
        <v>456</v>
      </c>
      <c r="C127" s="51" t="s">
        <v>53</v>
      </c>
      <c r="D127" s="52">
        <v>2250</v>
      </c>
      <c r="E127" s="52">
        <v>24593.92</v>
      </c>
      <c r="F127" s="52">
        <v>21885.65</v>
      </c>
      <c r="G127" s="52">
        <v>2175</v>
      </c>
      <c r="H127" s="52">
        <v>20827.79</v>
      </c>
      <c r="I127" s="52">
        <v>17720.74</v>
      </c>
      <c r="J127" s="84">
        <f t="shared" si="23"/>
        <v>-3.3333333333333335</v>
      </c>
      <c r="K127" s="84">
        <f t="shared" si="24"/>
        <v>-15.313256284480058</v>
      </c>
      <c r="L127" s="84">
        <f t="shared" si="25"/>
        <v>-19.030323522490765</v>
      </c>
      <c r="M127" s="84">
        <f t="shared" si="26"/>
        <v>10.93063111111111</v>
      </c>
      <c r="N127" s="84">
        <f t="shared" si="27"/>
        <v>9.575995402298851</v>
      </c>
      <c r="O127" s="84">
        <f t="shared" si="28"/>
        <v>9.726955555555556</v>
      </c>
      <c r="P127" s="84">
        <f t="shared" si="29"/>
        <v>8.147466666666668</v>
      </c>
    </row>
    <row r="128" spans="1:16" ht="10.5">
      <c r="A128" s="51" t="s">
        <v>455</v>
      </c>
      <c r="B128" s="51" t="s">
        <v>456</v>
      </c>
      <c r="C128" s="51" t="s">
        <v>100</v>
      </c>
      <c r="D128" s="52">
        <v>200</v>
      </c>
      <c r="E128" s="52">
        <v>1618.66</v>
      </c>
      <c r="F128" s="52">
        <v>1461.52</v>
      </c>
      <c r="G128" s="52">
        <v>980</v>
      </c>
      <c r="H128" s="52">
        <v>8266.42</v>
      </c>
      <c r="I128" s="52">
        <v>7114.36</v>
      </c>
      <c r="J128" s="84">
        <f t="shared" si="23"/>
        <v>390</v>
      </c>
      <c r="K128" s="84">
        <f t="shared" si="24"/>
        <v>410.69526645496893</v>
      </c>
      <c r="L128" s="84">
        <f t="shared" si="25"/>
        <v>386.77814877661615</v>
      </c>
      <c r="M128" s="84">
        <f t="shared" si="26"/>
        <v>8.093300000000001</v>
      </c>
      <c r="N128" s="84">
        <f t="shared" si="27"/>
        <v>8.435122448979591</v>
      </c>
      <c r="O128" s="84">
        <f t="shared" si="28"/>
        <v>7.3076</v>
      </c>
      <c r="P128" s="84">
        <f t="shared" si="29"/>
        <v>7.259551020408163</v>
      </c>
    </row>
    <row r="129" spans="1:16" ht="10.5">
      <c r="A129" s="51" t="s">
        <v>455</v>
      </c>
      <c r="B129" s="51" t="s">
        <v>456</v>
      </c>
      <c r="C129" s="51" t="s">
        <v>51</v>
      </c>
      <c r="D129" s="52">
        <v>25500</v>
      </c>
      <c r="E129" s="52">
        <v>206273.65</v>
      </c>
      <c r="F129" s="52">
        <v>184305.87</v>
      </c>
      <c r="G129" s="52">
        <v>13183</v>
      </c>
      <c r="H129" s="52">
        <v>101289.53</v>
      </c>
      <c r="I129" s="52">
        <v>91125.55</v>
      </c>
      <c r="J129" s="84">
        <f t="shared" si="23"/>
        <v>-48.30196078431373</v>
      </c>
      <c r="K129" s="84">
        <f t="shared" si="24"/>
        <v>-50.89555549145516</v>
      </c>
      <c r="L129" s="84">
        <f t="shared" si="25"/>
        <v>-50.55743476862674</v>
      </c>
      <c r="M129" s="84">
        <f t="shared" si="26"/>
        <v>8.089162745098038</v>
      </c>
      <c r="N129" s="84">
        <f t="shared" si="27"/>
        <v>7.683344458772662</v>
      </c>
      <c r="O129" s="84">
        <f t="shared" si="28"/>
        <v>7.227681176470588</v>
      </c>
      <c r="P129" s="84">
        <f t="shared" si="29"/>
        <v>6.912353030417963</v>
      </c>
    </row>
    <row r="130" spans="1:16" ht="10.5">
      <c r="A130" s="51" t="s">
        <v>455</v>
      </c>
      <c r="B130" s="51" t="s">
        <v>456</v>
      </c>
      <c r="C130" s="51" t="s">
        <v>55</v>
      </c>
      <c r="D130" s="52"/>
      <c r="E130" s="52"/>
      <c r="F130" s="52"/>
      <c r="G130" s="52">
        <v>10</v>
      </c>
      <c r="H130" s="52">
        <v>7.11</v>
      </c>
      <c r="I130" s="52">
        <v>6.44</v>
      </c>
      <c r="N130" s="84">
        <f t="shared" si="27"/>
        <v>0.7110000000000001</v>
      </c>
      <c r="P130" s="84">
        <f t="shared" si="29"/>
        <v>0.644</v>
      </c>
    </row>
    <row r="131" spans="1:16" ht="10.5">
      <c r="A131" s="51" t="s">
        <v>455</v>
      </c>
      <c r="B131" s="51" t="s">
        <v>456</v>
      </c>
      <c r="C131" s="51" t="s">
        <v>41</v>
      </c>
      <c r="D131" s="52">
        <v>230796.25</v>
      </c>
      <c r="E131" s="52">
        <v>1902031.47</v>
      </c>
      <c r="F131" s="52">
        <v>1703381.69</v>
      </c>
      <c r="G131" s="52">
        <v>154672.5</v>
      </c>
      <c r="H131" s="52">
        <v>1179474.14</v>
      </c>
      <c r="I131" s="52">
        <v>1063777.35</v>
      </c>
      <c r="J131" s="84">
        <f t="shared" si="23"/>
        <v>-32.983096562444146</v>
      </c>
      <c r="K131" s="84">
        <f t="shared" si="24"/>
        <v>-37.98871582287752</v>
      </c>
      <c r="L131" s="84">
        <f t="shared" si="25"/>
        <v>-37.549090949780016</v>
      </c>
      <c r="M131" s="84">
        <f t="shared" si="26"/>
        <v>8.241171466174169</v>
      </c>
      <c r="N131" s="84">
        <f t="shared" si="27"/>
        <v>7.625622783623462</v>
      </c>
      <c r="O131" s="84">
        <f t="shared" si="28"/>
        <v>7.380456528214821</v>
      </c>
      <c r="P131" s="84">
        <f t="shared" si="29"/>
        <v>6.877611404742279</v>
      </c>
    </row>
    <row r="132" spans="1:15" ht="10.5">
      <c r="A132" s="51" t="s">
        <v>455</v>
      </c>
      <c r="B132" s="51" t="s">
        <v>456</v>
      </c>
      <c r="C132" s="51" t="s">
        <v>60</v>
      </c>
      <c r="D132" s="52">
        <v>8</v>
      </c>
      <c r="E132" s="52">
        <v>72.34</v>
      </c>
      <c r="F132" s="52">
        <v>64</v>
      </c>
      <c r="G132" s="52"/>
      <c r="H132" s="52"/>
      <c r="I132" s="52"/>
      <c r="M132" s="84">
        <f t="shared" si="26"/>
        <v>9.0425</v>
      </c>
      <c r="O132" s="84">
        <f t="shared" si="28"/>
        <v>8</v>
      </c>
    </row>
    <row r="133" spans="1:16" ht="10.5">
      <c r="A133" s="51" t="s">
        <v>455</v>
      </c>
      <c r="B133" s="51" t="s">
        <v>456</v>
      </c>
      <c r="C133" s="51" t="s">
        <v>42</v>
      </c>
      <c r="D133" s="52"/>
      <c r="E133" s="52"/>
      <c r="F133" s="52"/>
      <c r="G133" s="52">
        <v>500</v>
      </c>
      <c r="H133" s="52">
        <v>3648.67</v>
      </c>
      <c r="I133" s="52">
        <v>3346</v>
      </c>
      <c r="N133" s="84">
        <f t="shared" si="27"/>
        <v>7.29734</v>
      </c>
      <c r="P133" s="84">
        <f t="shared" si="29"/>
        <v>6.692</v>
      </c>
    </row>
    <row r="134" spans="1:15" ht="10.5">
      <c r="A134" s="51" t="s">
        <v>455</v>
      </c>
      <c r="B134" s="51" t="s">
        <v>456</v>
      </c>
      <c r="C134" s="51" t="s">
        <v>102</v>
      </c>
      <c r="D134" s="52">
        <v>200</v>
      </c>
      <c r="E134" s="52">
        <v>1660</v>
      </c>
      <c r="F134" s="52">
        <v>1499.99</v>
      </c>
      <c r="G134" s="52"/>
      <c r="H134" s="52"/>
      <c r="I134" s="52"/>
      <c r="M134" s="84">
        <f t="shared" si="26"/>
        <v>8.3</v>
      </c>
      <c r="O134" s="84">
        <f t="shared" si="28"/>
        <v>7.49995</v>
      </c>
    </row>
    <row r="135" spans="1:16" ht="10.5">
      <c r="A135" s="51" t="s">
        <v>455</v>
      </c>
      <c r="B135" s="51" t="s">
        <v>456</v>
      </c>
      <c r="C135" s="51" t="s">
        <v>692</v>
      </c>
      <c r="D135" s="52"/>
      <c r="E135" s="52"/>
      <c r="F135" s="52"/>
      <c r="G135" s="52">
        <v>437.5</v>
      </c>
      <c r="H135" s="52">
        <v>3668.26</v>
      </c>
      <c r="I135" s="52">
        <v>3081.25</v>
      </c>
      <c r="N135" s="84">
        <f t="shared" si="27"/>
        <v>8.384594285714286</v>
      </c>
      <c r="P135" s="84">
        <f t="shared" si="29"/>
        <v>7.042857142857143</v>
      </c>
    </row>
    <row r="136" spans="1:16" ht="10.5">
      <c r="A136" s="51" t="s">
        <v>455</v>
      </c>
      <c r="B136" s="51" t="s">
        <v>456</v>
      </c>
      <c r="C136" s="51" t="s">
        <v>94</v>
      </c>
      <c r="D136" s="52"/>
      <c r="E136" s="52"/>
      <c r="F136" s="52"/>
      <c r="G136" s="52">
        <v>1376</v>
      </c>
      <c r="H136" s="52">
        <v>4755.67</v>
      </c>
      <c r="I136" s="52">
        <v>4286.1</v>
      </c>
      <c r="N136" s="84">
        <f t="shared" si="27"/>
        <v>3.456155523255814</v>
      </c>
      <c r="P136" s="84">
        <f t="shared" si="29"/>
        <v>3.1148982558139537</v>
      </c>
    </row>
    <row r="137" spans="1:16" ht="10.5">
      <c r="A137" s="51" t="s">
        <v>455</v>
      </c>
      <c r="B137" s="51" t="s">
        <v>456</v>
      </c>
      <c r="C137" s="51" t="s">
        <v>70</v>
      </c>
      <c r="D137" s="52">
        <v>800</v>
      </c>
      <c r="E137" s="52">
        <v>7003.56</v>
      </c>
      <c r="F137" s="52">
        <v>6217.75</v>
      </c>
      <c r="G137" s="52">
        <v>4206</v>
      </c>
      <c r="H137" s="52">
        <v>25547.99</v>
      </c>
      <c r="I137" s="52">
        <v>22693.49</v>
      </c>
      <c r="J137" s="84">
        <f t="shared" si="23"/>
        <v>425.75</v>
      </c>
      <c r="K137" s="84">
        <f t="shared" si="24"/>
        <v>264.7857660960997</v>
      </c>
      <c r="L137" s="84">
        <f t="shared" si="25"/>
        <v>264.97913232278563</v>
      </c>
      <c r="M137" s="84">
        <f t="shared" si="26"/>
        <v>8.75445</v>
      </c>
      <c r="N137" s="84">
        <f t="shared" si="27"/>
        <v>6.074177365668094</v>
      </c>
      <c r="O137" s="84">
        <f t="shared" si="28"/>
        <v>7.7721875</v>
      </c>
      <c r="P137" s="84">
        <f t="shared" si="29"/>
        <v>5.395504041844983</v>
      </c>
    </row>
    <row r="138" spans="1:15" ht="10.5">
      <c r="A138" s="51" t="s">
        <v>455</v>
      </c>
      <c r="B138" s="51" t="s">
        <v>456</v>
      </c>
      <c r="C138" s="51" t="s">
        <v>66</v>
      </c>
      <c r="D138" s="52">
        <v>16896</v>
      </c>
      <c r="E138" s="52">
        <v>137149.09</v>
      </c>
      <c r="F138" s="52">
        <v>121112.19</v>
      </c>
      <c r="G138" s="52"/>
      <c r="H138" s="52"/>
      <c r="I138" s="52"/>
      <c r="M138" s="84">
        <f t="shared" si="26"/>
        <v>8.117252012310606</v>
      </c>
      <c r="O138" s="84">
        <f t="shared" si="28"/>
        <v>7.168098366477273</v>
      </c>
    </row>
    <row r="139" spans="1:16" ht="10.5">
      <c r="A139" s="51" t="s">
        <v>455</v>
      </c>
      <c r="B139" s="51" t="s">
        <v>456</v>
      </c>
      <c r="C139" s="51" t="s">
        <v>178</v>
      </c>
      <c r="D139" s="52"/>
      <c r="E139" s="52"/>
      <c r="F139" s="52"/>
      <c r="G139" s="52">
        <v>3150</v>
      </c>
      <c r="H139" s="52">
        <v>26656.06</v>
      </c>
      <c r="I139" s="52">
        <v>25137</v>
      </c>
      <c r="N139" s="84">
        <f t="shared" si="27"/>
        <v>8.46224126984127</v>
      </c>
      <c r="P139" s="84">
        <f t="shared" si="29"/>
        <v>7.98</v>
      </c>
    </row>
    <row r="140" spans="1:16" ht="10.5">
      <c r="A140" s="51" t="s">
        <v>455</v>
      </c>
      <c r="B140" s="51" t="s">
        <v>456</v>
      </c>
      <c r="C140" s="51" t="s">
        <v>352</v>
      </c>
      <c r="D140" s="52"/>
      <c r="E140" s="52"/>
      <c r="F140" s="52"/>
      <c r="G140" s="52">
        <v>2000</v>
      </c>
      <c r="H140" s="52">
        <v>16221.07</v>
      </c>
      <c r="I140" s="52">
        <v>14864.78</v>
      </c>
      <c r="N140" s="84">
        <f t="shared" si="27"/>
        <v>8.110535</v>
      </c>
      <c r="P140" s="84">
        <f t="shared" si="29"/>
        <v>7.432390000000001</v>
      </c>
    </row>
    <row r="141" spans="1:16" ht="10.5">
      <c r="A141" s="51" t="s">
        <v>455</v>
      </c>
      <c r="B141" s="51" t="s">
        <v>456</v>
      </c>
      <c r="C141" s="51" t="s">
        <v>43</v>
      </c>
      <c r="D141" s="52"/>
      <c r="E141" s="52"/>
      <c r="F141" s="52"/>
      <c r="G141" s="52">
        <v>35</v>
      </c>
      <c r="H141" s="52">
        <v>285.55</v>
      </c>
      <c r="I141" s="52">
        <v>268.83</v>
      </c>
      <c r="N141" s="84">
        <f t="shared" si="27"/>
        <v>8.15857142857143</v>
      </c>
      <c r="P141" s="84">
        <f t="shared" si="29"/>
        <v>7.680857142857143</v>
      </c>
    </row>
    <row r="142" spans="1:16" s="88" customFormat="1" ht="10.5">
      <c r="A142" s="77"/>
      <c r="B142" s="77"/>
      <c r="C142" s="77"/>
      <c r="D142" s="87">
        <f aca="true" t="shared" si="31" ref="D142:I142">SUM(D121:D141)</f>
        <v>3111146.02</v>
      </c>
      <c r="E142" s="87">
        <f t="shared" si="31"/>
        <v>27927411.849999998</v>
      </c>
      <c r="F142" s="87">
        <f t="shared" si="31"/>
        <v>25050736.94</v>
      </c>
      <c r="G142" s="87">
        <f t="shared" si="31"/>
        <v>2516188.99</v>
      </c>
      <c r="H142" s="87">
        <f t="shared" si="31"/>
        <v>21762005.980000004</v>
      </c>
      <c r="I142" s="87">
        <f t="shared" si="31"/>
        <v>19695143.06</v>
      </c>
      <c r="J142" s="111">
        <f t="shared" si="23"/>
        <v>-19.123404243173383</v>
      </c>
      <c r="K142" s="111">
        <f t="shared" si="24"/>
        <v>-22.076538646383714</v>
      </c>
      <c r="L142" s="111">
        <f t="shared" si="25"/>
        <v>-21.378987344074524</v>
      </c>
      <c r="M142" s="111">
        <f t="shared" si="26"/>
        <v>8.976567371145117</v>
      </c>
      <c r="N142" s="111">
        <f t="shared" si="27"/>
        <v>8.648796281395382</v>
      </c>
      <c r="O142" s="111">
        <f t="shared" si="28"/>
        <v>8.051932239426037</v>
      </c>
      <c r="P142" s="111">
        <f t="shared" si="29"/>
        <v>7.827370335961925</v>
      </c>
    </row>
    <row r="143" spans="4:16" ht="10.5">
      <c r="D143" s="86"/>
      <c r="E143" s="86"/>
      <c r="F143" s="86"/>
      <c r="G143" s="86"/>
      <c r="H143" s="86"/>
      <c r="I143" s="86"/>
      <c r="J143" s="89"/>
      <c r="K143" s="90"/>
      <c r="L143" s="90"/>
      <c r="M143" s="90"/>
      <c r="N143" s="90"/>
      <c r="O143" s="90"/>
      <c r="P143" s="90"/>
    </row>
    <row r="144" spans="1:16" s="82" customFormat="1" ht="10.5">
      <c r="A144" s="164" t="s">
        <v>826</v>
      </c>
      <c r="B144" s="164"/>
      <c r="C144" s="105"/>
      <c r="D144" s="154"/>
      <c r="E144" s="154"/>
      <c r="F144" s="154"/>
      <c r="G144" s="83"/>
      <c r="H144" s="83"/>
      <c r="I144" s="83"/>
      <c r="J144" s="89"/>
      <c r="K144" s="90"/>
      <c r="L144" s="90"/>
      <c r="M144" s="90"/>
      <c r="N144" s="90"/>
      <c r="O144" s="90"/>
      <c r="P144" s="90"/>
    </row>
    <row r="145" spans="1:16" ht="21">
      <c r="A145" s="78" t="s">
        <v>125</v>
      </c>
      <c r="B145" s="78" t="s">
        <v>126</v>
      </c>
      <c r="C145" s="78" t="s">
        <v>127</v>
      </c>
      <c r="D145" s="46" t="s">
        <v>683</v>
      </c>
      <c r="E145" s="46" t="s">
        <v>684</v>
      </c>
      <c r="F145" s="46" t="s">
        <v>706</v>
      </c>
      <c r="G145" s="46" t="s">
        <v>740</v>
      </c>
      <c r="H145" s="46" t="s">
        <v>741</v>
      </c>
      <c r="I145" s="46" t="s">
        <v>794</v>
      </c>
      <c r="J145" s="80" t="s">
        <v>78</v>
      </c>
      <c r="K145" s="81" t="s">
        <v>79</v>
      </c>
      <c r="L145" s="81" t="s">
        <v>656</v>
      </c>
      <c r="M145" s="81" t="s">
        <v>685</v>
      </c>
      <c r="N145" s="81" t="s">
        <v>743</v>
      </c>
      <c r="O145" s="81" t="s">
        <v>686</v>
      </c>
      <c r="P145" s="81" t="s">
        <v>744</v>
      </c>
    </row>
    <row r="146" spans="1:16" ht="10.5">
      <c r="A146" s="51" t="s">
        <v>515</v>
      </c>
      <c r="B146" s="51" t="s">
        <v>516</v>
      </c>
      <c r="C146" s="51" t="s">
        <v>62</v>
      </c>
      <c r="D146" s="52"/>
      <c r="E146" s="52"/>
      <c r="F146" s="52"/>
      <c r="G146" s="52">
        <v>17.8</v>
      </c>
      <c r="H146" s="52">
        <v>25940</v>
      </c>
      <c r="I146" s="52">
        <v>23291.74</v>
      </c>
      <c r="N146" s="84">
        <f>H146/G146</f>
        <v>1457.3033707865168</v>
      </c>
      <c r="P146" s="84">
        <f>I146/G146</f>
        <v>1308.5247191011235</v>
      </c>
    </row>
    <row r="147" spans="1:16" ht="10.5">
      <c r="A147" s="51" t="s">
        <v>515</v>
      </c>
      <c r="B147" s="51" t="s">
        <v>516</v>
      </c>
      <c r="C147" s="51" t="s">
        <v>850</v>
      </c>
      <c r="D147" s="52"/>
      <c r="E147" s="52"/>
      <c r="F147" s="52"/>
      <c r="G147" s="52">
        <v>264.9</v>
      </c>
      <c r="H147" s="52">
        <v>483000</v>
      </c>
      <c r="I147" s="52">
        <v>408831.9</v>
      </c>
      <c r="N147" s="84">
        <f aca="true" t="shared" si="32" ref="N147:N210">H147/G147</f>
        <v>1823.329558323896</v>
      </c>
      <c r="P147" s="84">
        <f aca="true" t="shared" si="33" ref="P147:P210">I147/G147</f>
        <v>1543.3442808607024</v>
      </c>
    </row>
    <row r="148" spans="1:16" ht="10.5">
      <c r="A148" s="51" t="s">
        <v>515</v>
      </c>
      <c r="B148" s="51" t="s">
        <v>516</v>
      </c>
      <c r="C148" s="51" t="s">
        <v>151</v>
      </c>
      <c r="D148" s="52">
        <v>750</v>
      </c>
      <c r="E148" s="52">
        <v>141183.88</v>
      </c>
      <c r="F148" s="52">
        <v>125144.22</v>
      </c>
      <c r="G148" s="52">
        <v>250</v>
      </c>
      <c r="H148" s="52">
        <v>44518.28</v>
      </c>
      <c r="I148" s="52">
        <v>37948</v>
      </c>
      <c r="J148" s="84">
        <f aca="true" t="shared" si="34" ref="J148:J210">(G148-D148)*100/D148</f>
        <v>-66.66666666666667</v>
      </c>
      <c r="K148" s="84">
        <f aca="true" t="shared" si="35" ref="K148:K210">(H148-E148)*100/E148</f>
        <v>-68.46787324445255</v>
      </c>
      <c r="L148" s="84">
        <f aca="true" t="shared" si="36" ref="L148:L210">(I148-F148)*100/F148</f>
        <v>-69.67658594220332</v>
      </c>
      <c r="M148" s="84">
        <f aca="true" t="shared" si="37" ref="M148:M210">E148/D148</f>
        <v>188.24517333333333</v>
      </c>
      <c r="N148" s="84">
        <f t="shared" si="32"/>
        <v>178.07312</v>
      </c>
      <c r="O148" s="84">
        <f aca="true" t="shared" si="38" ref="O148:O210">F148/D148</f>
        <v>166.85896</v>
      </c>
      <c r="P148" s="84">
        <f t="shared" si="33"/>
        <v>151.792</v>
      </c>
    </row>
    <row r="149" spans="1:16" ht="10.5">
      <c r="A149" s="51" t="s">
        <v>515</v>
      </c>
      <c r="B149" s="51" t="s">
        <v>516</v>
      </c>
      <c r="C149" s="51" t="s">
        <v>49</v>
      </c>
      <c r="D149" s="52"/>
      <c r="E149" s="52"/>
      <c r="F149" s="52"/>
      <c r="G149" s="52">
        <v>2</v>
      </c>
      <c r="H149" s="52">
        <v>2800</v>
      </c>
      <c r="I149" s="52">
        <v>2627</v>
      </c>
      <c r="N149" s="84">
        <f t="shared" si="32"/>
        <v>1400</v>
      </c>
      <c r="P149" s="84">
        <f t="shared" si="33"/>
        <v>1313.5</v>
      </c>
    </row>
    <row r="150" spans="1:16" ht="10.5">
      <c r="A150" s="51" t="s">
        <v>515</v>
      </c>
      <c r="B150" s="51" t="s">
        <v>516</v>
      </c>
      <c r="C150" s="51" t="s">
        <v>604</v>
      </c>
      <c r="D150" s="52">
        <v>20325</v>
      </c>
      <c r="E150" s="52">
        <v>862541.04</v>
      </c>
      <c r="F150" s="52">
        <v>763856.62</v>
      </c>
      <c r="G150" s="52">
        <v>6425</v>
      </c>
      <c r="H150" s="52">
        <v>280993.3</v>
      </c>
      <c r="I150" s="52">
        <v>248528.45</v>
      </c>
      <c r="J150" s="84">
        <f t="shared" si="34"/>
        <v>-68.38868388683886</v>
      </c>
      <c r="K150" s="84">
        <f t="shared" si="35"/>
        <v>-67.42261678354458</v>
      </c>
      <c r="L150" s="84">
        <f t="shared" si="36"/>
        <v>-67.46399212983191</v>
      </c>
      <c r="M150" s="84">
        <f t="shared" si="37"/>
        <v>42.437443542435425</v>
      </c>
      <c r="N150" s="84">
        <f t="shared" si="32"/>
        <v>43.73436575875486</v>
      </c>
      <c r="O150" s="84">
        <f t="shared" si="38"/>
        <v>37.58212152521525</v>
      </c>
      <c r="P150" s="84">
        <f t="shared" si="33"/>
        <v>38.681470817120626</v>
      </c>
    </row>
    <row r="151" spans="1:16" ht="10.5">
      <c r="A151" s="51" t="s">
        <v>412</v>
      </c>
      <c r="B151" s="51" t="s">
        <v>413</v>
      </c>
      <c r="C151" s="51" t="s">
        <v>47</v>
      </c>
      <c r="D151" s="52">
        <v>482982</v>
      </c>
      <c r="E151" s="52">
        <v>2657091.3</v>
      </c>
      <c r="F151" s="52">
        <v>2379605.18</v>
      </c>
      <c r="G151" s="52">
        <v>285272</v>
      </c>
      <c r="H151" s="52">
        <v>1492200.16</v>
      </c>
      <c r="I151" s="52">
        <v>1343988.81</v>
      </c>
      <c r="J151" s="84">
        <f t="shared" si="34"/>
        <v>-40.935272950130646</v>
      </c>
      <c r="K151" s="84">
        <f t="shared" si="35"/>
        <v>-43.840839793499</v>
      </c>
      <c r="L151" s="84">
        <f t="shared" si="36"/>
        <v>-43.52051250787746</v>
      </c>
      <c r="M151" s="84">
        <f t="shared" si="37"/>
        <v>5.501429245810402</v>
      </c>
      <c r="N151" s="84">
        <f t="shared" si="32"/>
        <v>5.230797835048655</v>
      </c>
      <c r="O151" s="84">
        <f t="shared" si="38"/>
        <v>4.926902410441797</v>
      </c>
      <c r="P151" s="84">
        <f t="shared" si="33"/>
        <v>4.711253855969041</v>
      </c>
    </row>
    <row r="152" spans="1:16" ht="10.5">
      <c r="A152" s="51" t="s">
        <v>412</v>
      </c>
      <c r="B152" s="51" t="s">
        <v>413</v>
      </c>
      <c r="C152" s="51" t="s">
        <v>86</v>
      </c>
      <c r="D152" s="52">
        <v>132984</v>
      </c>
      <c r="E152" s="52">
        <v>731129.56</v>
      </c>
      <c r="F152" s="52">
        <v>653343.68</v>
      </c>
      <c r="G152" s="52">
        <v>177294</v>
      </c>
      <c r="H152" s="52">
        <v>942393.06</v>
      </c>
      <c r="I152" s="52">
        <v>835578.5</v>
      </c>
      <c r="J152" s="84">
        <f t="shared" si="34"/>
        <v>33.3197978704205</v>
      </c>
      <c r="K152" s="84">
        <f t="shared" si="35"/>
        <v>28.89549425412371</v>
      </c>
      <c r="L152" s="84">
        <f t="shared" si="36"/>
        <v>27.89264296549099</v>
      </c>
      <c r="M152" s="84">
        <f t="shared" si="37"/>
        <v>5.497876135474945</v>
      </c>
      <c r="N152" s="84">
        <f t="shared" si="32"/>
        <v>5.3154255643168975</v>
      </c>
      <c r="O152" s="84">
        <f t="shared" si="38"/>
        <v>4.912949527762739</v>
      </c>
      <c r="P152" s="84">
        <f t="shared" si="33"/>
        <v>4.712954189087053</v>
      </c>
    </row>
    <row r="153" spans="1:16" ht="10.5">
      <c r="A153" s="51" t="s">
        <v>412</v>
      </c>
      <c r="B153" s="51" t="s">
        <v>413</v>
      </c>
      <c r="C153" s="51" t="s">
        <v>93</v>
      </c>
      <c r="D153" s="52"/>
      <c r="E153" s="52"/>
      <c r="F153" s="52"/>
      <c r="G153" s="52">
        <v>5404</v>
      </c>
      <c r="H153" s="52">
        <v>23961.67</v>
      </c>
      <c r="I153" s="52">
        <v>22588.53</v>
      </c>
      <c r="N153" s="84">
        <f t="shared" si="32"/>
        <v>4.434061806069578</v>
      </c>
      <c r="P153" s="84">
        <f t="shared" si="33"/>
        <v>4.179964840858623</v>
      </c>
    </row>
    <row r="154" spans="1:16" ht="10.5">
      <c r="A154" s="51" t="s">
        <v>412</v>
      </c>
      <c r="B154" s="51" t="s">
        <v>413</v>
      </c>
      <c r="C154" s="51" t="s">
        <v>59</v>
      </c>
      <c r="D154" s="52">
        <v>5740</v>
      </c>
      <c r="E154" s="52">
        <v>37084.03</v>
      </c>
      <c r="F154" s="52">
        <v>33251</v>
      </c>
      <c r="G154" s="52">
        <v>4250</v>
      </c>
      <c r="H154" s="52">
        <v>24881.18</v>
      </c>
      <c r="I154" s="52">
        <v>23039.6</v>
      </c>
      <c r="J154" s="84">
        <f t="shared" si="34"/>
        <v>-25.958188153310104</v>
      </c>
      <c r="K154" s="84">
        <f t="shared" si="35"/>
        <v>-32.905943609688585</v>
      </c>
      <c r="L154" s="84">
        <f t="shared" si="36"/>
        <v>-30.710053832967432</v>
      </c>
      <c r="M154" s="84">
        <f t="shared" si="37"/>
        <v>6.460632404181185</v>
      </c>
      <c r="N154" s="84">
        <f t="shared" si="32"/>
        <v>5.854395294117647</v>
      </c>
      <c r="O154" s="84">
        <f t="shared" si="38"/>
        <v>5.792857142857143</v>
      </c>
      <c r="P154" s="84">
        <f t="shared" si="33"/>
        <v>5.421082352941176</v>
      </c>
    </row>
    <row r="155" spans="1:16" ht="10.5">
      <c r="A155" s="51" t="s">
        <v>412</v>
      </c>
      <c r="B155" s="51" t="s">
        <v>413</v>
      </c>
      <c r="C155" s="51" t="s">
        <v>63</v>
      </c>
      <c r="D155" s="52"/>
      <c r="E155" s="52"/>
      <c r="F155" s="52"/>
      <c r="G155" s="52">
        <v>8</v>
      </c>
      <c r="H155" s="52">
        <v>1.17</v>
      </c>
      <c r="I155" s="52">
        <v>1.1</v>
      </c>
      <c r="N155" s="84">
        <f t="shared" si="32"/>
        <v>0.14625</v>
      </c>
      <c r="P155" s="84">
        <f t="shared" si="33"/>
        <v>0.1375</v>
      </c>
    </row>
    <row r="156" spans="1:16" ht="10.5">
      <c r="A156" s="51" t="s">
        <v>412</v>
      </c>
      <c r="B156" s="51" t="s">
        <v>413</v>
      </c>
      <c r="C156" s="51" t="s">
        <v>134</v>
      </c>
      <c r="D156" s="52">
        <v>559300</v>
      </c>
      <c r="E156" s="52">
        <v>3352818.39</v>
      </c>
      <c r="F156" s="52">
        <v>3006473.25</v>
      </c>
      <c r="G156" s="52">
        <v>600488</v>
      </c>
      <c r="H156" s="52">
        <v>3435542.99</v>
      </c>
      <c r="I156" s="52">
        <v>3114441.48</v>
      </c>
      <c r="J156" s="84">
        <f t="shared" si="34"/>
        <v>7.364205256570713</v>
      </c>
      <c r="K156" s="84">
        <f t="shared" si="35"/>
        <v>2.4673152666643565</v>
      </c>
      <c r="L156" s="84">
        <f t="shared" si="36"/>
        <v>3.5911921052349287</v>
      </c>
      <c r="M156" s="84">
        <f t="shared" si="37"/>
        <v>5.994669032719471</v>
      </c>
      <c r="N156" s="84">
        <f t="shared" si="32"/>
        <v>5.721251698618457</v>
      </c>
      <c r="O156" s="84">
        <f t="shared" si="38"/>
        <v>5.3754215090291435</v>
      </c>
      <c r="P156" s="84">
        <f t="shared" si="33"/>
        <v>5.186517432488243</v>
      </c>
    </row>
    <row r="157" spans="1:16" ht="10.5">
      <c r="A157" s="51" t="s">
        <v>412</v>
      </c>
      <c r="B157" s="51" t="s">
        <v>413</v>
      </c>
      <c r="C157" s="51" t="s">
        <v>62</v>
      </c>
      <c r="D157" s="52">
        <v>1220312.4</v>
      </c>
      <c r="E157" s="52">
        <v>7668438.95</v>
      </c>
      <c r="F157" s="52">
        <v>6870445.88</v>
      </c>
      <c r="G157" s="52">
        <v>1712800.5</v>
      </c>
      <c r="H157" s="52">
        <v>9858770.4</v>
      </c>
      <c r="I157" s="52">
        <v>8803285.86</v>
      </c>
      <c r="J157" s="84">
        <f t="shared" si="34"/>
        <v>40.3575428718089</v>
      </c>
      <c r="K157" s="84">
        <f t="shared" si="35"/>
        <v>28.562937832347224</v>
      </c>
      <c r="L157" s="84">
        <f t="shared" si="36"/>
        <v>28.132671645468218</v>
      </c>
      <c r="M157" s="84">
        <f t="shared" si="37"/>
        <v>6.283996581531091</v>
      </c>
      <c r="N157" s="84">
        <f t="shared" si="32"/>
        <v>5.755936199224603</v>
      </c>
      <c r="O157" s="84">
        <f t="shared" si="38"/>
        <v>5.630071348943107</v>
      </c>
      <c r="P157" s="84">
        <f t="shared" si="33"/>
        <v>5.139702995182451</v>
      </c>
    </row>
    <row r="158" spans="1:16" ht="10.5">
      <c r="A158" s="51" t="s">
        <v>412</v>
      </c>
      <c r="B158" s="51" t="s">
        <v>413</v>
      </c>
      <c r="C158" s="51" t="s">
        <v>53</v>
      </c>
      <c r="D158" s="52">
        <v>2156321.18</v>
      </c>
      <c r="E158" s="52">
        <v>11775948.88</v>
      </c>
      <c r="F158" s="52">
        <v>10557657.27</v>
      </c>
      <c r="G158" s="52">
        <v>2178154.4</v>
      </c>
      <c r="H158" s="52">
        <v>11275359.35</v>
      </c>
      <c r="I158" s="52">
        <v>10091524.25</v>
      </c>
      <c r="J158" s="84">
        <f t="shared" si="34"/>
        <v>1.0125217060660572</v>
      </c>
      <c r="K158" s="84">
        <f t="shared" si="35"/>
        <v>-4.250948565598742</v>
      </c>
      <c r="L158" s="84">
        <f t="shared" si="36"/>
        <v>-4.415117938375732</v>
      </c>
      <c r="M158" s="84">
        <f t="shared" si="37"/>
        <v>5.46112934808719</v>
      </c>
      <c r="N158" s="84">
        <f t="shared" si="32"/>
        <v>5.176565697087406</v>
      </c>
      <c r="O158" s="84">
        <f t="shared" si="38"/>
        <v>4.896143194215622</v>
      </c>
      <c r="P158" s="84">
        <f t="shared" si="33"/>
        <v>4.633061939961649</v>
      </c>
    </row>
    <row r="159" spans="1:16" ht="10.5">
      <c r="A159" s="51" t="s">
        <v>412</v>
      </c>
      <c r="B159" s="51" t="s">
        <v>413</v>
      </c>
      <c r="C159" s="51" t="s">
        <v>81</v>
      </c>
      <c r="D159" s="52">
        <v>57796</v>
      </c>
      <c r="E159" s="52">
        <v>333303.61</v>
      </c>
      <c r="F159" s="52">
        <v>298024.01</v>
      </c>
      <c r="G159" s="52">
        <v>103966</v>
      </c>
      <c r="H159" s="52">
        <v>559324.97</v>
      </c>
      <c r="I159" s="52">
        <v>500729.13</v>
      </c>
      <c r="J159" s="84">
        <f t="shared" si="34"/>
        <v>79.88442106720188</v>
      </c>
      <c r="K159" s="84">
        <f t="shared" si="35"/>
        <v>67.81245483659778</v>
      </c>
      <c r="L159" s="84">
        <f t="shared" si="36"/>
        <v>68.01637223792808</v>
      </c>
      <c r="M159" s="84">
        <f t="shared" si="37"/>
        <v>5.766897536161672</v>
      </c>
      <c r="N159" s="84">
        <f t="shared" si="32"/>
        <v>5.37988351961218</v>
      </c>
      <c r="O159" s="84">
        <f t="shared" si="38"/>
        <v>5.156481590421483</v>
      </c>
      <c r="P159" s="84">
        <f t="shared" si="33"/>
        <v>4.81627772541023</v>
      </c>
    </row>
    <row r="160" spans="1:16" ht="10.5">
      <c r="A160" s="51" t="s">
        <v>412</v>
      </c>
      <c r="B160" s="51" t="s">
        <v>413</v>
      </c>
      <c r="C160" s="51" t="s">
        <v>51</v>
      </c>
      <c r="D160" s="52"/>
      <c r="E160" s="52"/>
      <c r="F160" s="52"/>
      <c r="G160" s="52">
        <v>72</v>
      </c>
      <c r="H160" s="52">
        <v>141.93</v>
      </c>
      <c r="I160" s="52">
        <v>119.22</v>
      </c>
      <c r="N160" s="84">
        <f t="shared" si="32"/>
        <v>1.9712500000000002</v>
      </c>
      <c r="P160" s="84">
        <f t="shared" si="33"/>
        <v>1.6558333333333333</v>
      </c>
    </row>
    <row r="161" spans="1:16" ht="10.5">
      <c r="A161" s="51" t="s">
        <v>412</v>
      </c>
      <c r="B161" s="51" t="s">
        <v>413</v>
      </c>
      <c r="C161" s="51" t="s">
        <v>672</v>
      </c>
      <c r="D161" s="52">
        <v>1490</v>
      </c>
      <c r="E161" s="52">
        <v>7396.42</v>
      </c>
      <c r="F161" s="52">
        <v>6834.96</v>
      </c>
      <c r="G161" s="52">
        <v>1080</v>
      </c>
      <c r="H161" s="52">
        <v>10771.5</v>
      </c>
      <c r="I161" s="52">
        <v>9155.89</v>
      </c>
      <c r="J161" s="84">
        <f t="shared" si="34"/>
        <v>-27.516778523489933</v>
      </c>
      <c r="K161" s="84">
        <f t="shared" si="35"/>
        <v>45.63126485515966</v>
      </c>
      <c r="L161" s="84">
        <f t="shared" si="36"/>
        <v>33.95674590634034</v>
      </c>
      <c r="M161" s="84">
        <f t="shared" si="37"/>
        <v>4.964040268456376</v>
      </c>
      <c r="N161" s="84">
        <f t="shared" si="32"/>
        <v>9.973611111111111</v>
      </c>
      <c r="O161" s="84">
        <f t="shared" si="38"/>
        <v>4.587221476510067</v>
      </c>
      <c r="P161" s="84">
        <f t="shared" si="33"/>
        <v>8.477675925925926</v>
      </c>
    </row>
    <row r="162" spans="1:16" ht="10.5">
      <c r="A162" s="51" t="s">
        <v>412</v>
      </c>
      <c r="B162" s="51" t="s">
        <v>413</v>
      </c>
      <c r="C162" s="51" t="s">
        <v>55</v>
      </c>
      <c r="D162" s="52">
        <v>63198</v>
      </c>
      <c r="E162" s="52">
        <v>412192.77</v>
      </c>
      <c r="F162" s="52">
        <v>366781.1</v>
      </c>
      <c r="G162" s="52">
        <v>268873.7</v>
      </c>
      <c r="H162" s="52">
        <v>1415217.1</v>
      </c>
      <c r="I162" s="52">
        <v>1267082.89</v>
      </c>
      <c r="J162" s="84">
        <f t="shared" si="34"/>
        <v>325.44653311813664</v>
      </c>
      <c r="K162" s="84">
        <f t="shared" si="35"/>
        <v>243.3386519613141</v>
      </c>
      <c r="L162" s="84">
        <f t="shared" si="36"/>
        <v>245.46024590689103</v>
      </c>
      <c r="M162" s="84">
        <f t="shared" si="37"/>
        <v>6.522243900123422</v>
      </c>
      <c r="N162" s="84">
        <f t="shared" si="32"/>
        <v>5.263501413488935</v>
      </c>
      <c r="O162" s="84">
        <f t="shared" si="38"/>
        <v>5.803682078546789</v>
      </c>
      <c r="P162" s="84">
        <f t="shared" si="33"/>
        <v>4.7125579407729346</v>
      </c>
    </row>
    <row r="163" spans="1:15" ht="10.5">
      <c r="A163" s="51" t="s">
        <v>412</v>
      </c>
      <c r="B163" s="51" t="s">
        <v>413</v>
      </c>
      <c r="C163" s="51" t="s">
        <v>612</v>
      </c>
      <c r="D163" s="52">
        <v>270</v>
      </c>
      <c r="E163" s="52">
        <v>1773</v>
      </c>
      <c r="F163" s="52">
        <v>1590.08</v>
      </c>
      <c r="G163" s="52"/>
      <c r="H163" s="52"/>
      <c r="I163" s="52"/>
      <c r="M163" s="84">
        <f t="shared" si="37"/>
        <v>6.566666666666666</v>
      </c>
      <c r="O163" s="84">
        <f t="shared" si="38"/>
        <v>5.889185185185185</v>
      </c>
    </row>
    <row r="164" spans="1:16" ht="10.5">
      <c r="A164" s="51" t="s">
        <v>412</v>
      </c>
      <c r="B164" s="51" t="s">
        <v>413</v>
      </c>
      <c r="C164" s="51" t="s">
        <v>41</v>
      </c>
      <c r="D164" s="52">
        <v>3767046.5</v>
      </c>
      <c r="E164" s="52">
        <v>22550985.66</v>
      </c>
      <c r="F164" s="52">
        <v>20188072.58</v>
      </c>
      <c r="G164" s="52">
        <v>4713739</v>
      </c>
      <c r="H164" s="52">
        <v>25991765.42</v>
      </c>
      <c r="I164" s="52">
        <v>23287191</v>
      </c>
      <c r="J164" s="84">
        <f t="shared" si="34"/>
        <v>25.13089498629762</v>
      </c>
      <c r="K164" s="84">
        <f t="shared" si="35"/>
        <v>15.257779912046654</v>
      </c>
      <c r="L164" s="84">
        <f t="shared" si="36"/>
        <v>15.351234783404974</v>
      </c>
      <c r="M164" s="84">
        <f t="shared" si="37"/>
        <v>5.98638367219518</v>
      </c>
      <c r="N164" s="84">
        <f t="shared" si="32"/>
        <v>5.514044248101136</v>
      </c>
      <c r="O164" s="84">
        <f t="shared" si="38"/>
        <v>5.3591248687798245</v>
      </c>
      <c r="P164" s="84">
        <f t="shared" si="33"/>
        <v>4.940280104604859</v>
      </c>
    </row>
    <row r="165" spans="1:16" ht="10.5">
      <c r="A165" s="51" t="s">
        <v>412</v>
      </c>
      <c r="B165" s="51" t="s">
        <v>413</v>
      </c>
      <c r="C165" s="51" t="s">
        <v>44</v>
      </c>
      <c r="D165" s="52">
        <v>1217914</v>
      </c>
      <c r="E165" s="52">
        <v>6216244.57</v>
      </c>
      <c r="F165" s="52">
        <v>5578125.23</v>
      </c>
      <c r="G165" s="52">
        <v>1769678</v>
      </c>
      <c r="H165" s="52">
        <v>8583765.14</v>
      </c>
      <c r="I165" s="52">
        <v>7671210.42</v>
      </c>
      <c r="J165" s="84">
        <f t="shared" si="34"/>
        <v>45.30401982405983</v>
      </c>
      <c r="K165" s="84">
        <f t="shared" si="35"/>
        <v>38.08602675360954</v>
      </c>
      <c r="L165" s="84">
        <f t="shared" si="36"/>
        <v>37.523094295966516</v>
      </c>
      <c r="M165" s="84">
        <f t="shared" si="37"/>
        <v>5.104009453869486</v>
      </c>
      <c r="N165" s="84">
        <f t="shared" si="32"/>
        <v>4.850467226241158</v>
      </c>
      <c r="O165" s="84">
        <f t="shared" si="38"/>
        <v>4.580064955325253</v>
      </c>
      <c r="P165" s="84">
        <f t="shared" si="33"/>
        <v>4.334805778226321</v>
      </c>
    </row>
    <row r="166" spans="1:16" ht="10.5">
      <c r="A166" s="51" t="s">
        <v>412</v>
      </c>
      <c r="B166" s="51" t="s">
        <v>413</v>
      </c>
      <c r="C166" s="51" t="s">
        <v>56</v>
      </c>
      <c r="D166" s="52">
        <v>515837</v>
      </c>
      <c r="E166" s="52">
        <v>3106651</v>
      </c>
      <c r="F166" s="52">
        <v>2780017.58</v>
      </c>
      <c r="G166" s="52">
        <v>616752.2</v>
      </c>
      <c r="H166" s="52">
        <v>3385533.05</v>
      </c>
      <c r="I166" s="52">
        <v>3039455.54</v>
      </c>
      <c r="J166" s="84">
        <f t="shared" si="34"/>
        <v>19.563389210157464</v>
      </c>
      <c r="K166" s="84">
        <f t="shared" si="35"/>
        <v>8.976935291411872</v>
      </c>
      <c r="L166" s="84">
        <f t="shared" si="36"/>
        <v>9.332241704744902</v>
      </c>
      <c r="M166" s="84">
        <f t="shared" si="37"/>
        <v>6.02254394314483</v>
      </c>
      <c r="N166" s="84">
        <f t="shared" si="32"/>
        <v>5.489292214928459</v>
      </c>
      <c r="O166" s="84">
        <f t="shared" si="38"/>
        <v>5.389333413462005</v>
      </c>
      <c r="P166" s="84">
        <f t="shared" si="33"/>
        <v>4.928163272056428</v>
      </c>
    </row>
    <row r="167" spans="1:16" ht="10.5">
      <c r="A167" s="51" t="s">
        <v>412</v>
      </c>
      <c r="B167" s="51" t="s">
        <v>413</v>
      </c>
      <c r="C167" s="51" t="s">
        <v>60</v>
      </c>
      <c r="D167" s="52">
        <v>6818</v>
      </c>
      <c r="E167" s="52">
        <v>49512.53</v>
      </c>
      <c r="F167" s="52">
        <v>43641.97</v>
      </c>
      <c r="G167" s="52">
        <v>17280</v>
      </c>
      <c r="H167" s="52">
        <v>138970.66</v>
      </c>
      <c r="I167" s="52">
        <v>117913.4</v>
      </c>
      <c r="J167" s="84">
        <f t="shared" si="34"/>
        <v>153.44675858022882</v>
      </c>
      <c r="K167" s="84">
        <f t="shared" si="35"/>
        <v>180.67775975091558</v>
      </c>
      <c r="L167" s="84">
        <f t="shared" si="36"/>
        <v>170.1834953829994</v>
      </c>
      <c r="M167" s="84">
        <f t="shared" si="37"/>
        <v>7.262031387503667</v>
      </c>
      <c r="N167" s="84">
        <f t="shared" si="32"/>
        <v>8.042283564814815</v>
      </c>
      <c r="O167" s="84">
        <f t="shared" si="38"/>
        <v>6.400992959812262</v>
      </c>
      <c r="P167" s="84">
        <f t="shared" si="33"/>
        <v>6.823692129629629</v>
      </c>
    </row>
    <row r="168" spans="1:16" ht="10.5">
      <c r="A168" s="51" t="s">
        <v>412</v>
      </c>
      <c r="B168" s="51" t="s">
        <v>413</v>
      </c>
      <c r="C168" s="51" t="s">
        <v>42</v>
      </c>
      <c r="D168" s="52">
        <v>4035185.8</v>
      </c>
      <c r="E168" s="52">
        <v>20879947.29</v>
      </c>
      <c r="F168" s="52">
        <v>18687484.87</v>
      </c>
      <c r="G168" s="52">
        <v>4355174</v>
      </c>
      <c r="H168" s="52">
        <v>21069405.31</v>
      </c>
      <c r="I168" s="52">
        <v>18915371.23</v>
      </c>
      <c r="J168" s="84">
        <f t="shared" si="34"/>
        <v>7.92994959488607</v>
      </c>
      <c r="K168" s="84">
        <f t="shared" si="35"/>
        <v>0.9073682867520283</v>
      </c>
      <c r="L168" s="84">
        <f t="shared" si="36"/>
        <v>1.2194597699224754</v>
      </c>
      <c r="M168" s="84">
        <f t="shared" si="37"/>
        <v>5.17446985712529</v>
      </c>
      <c r="N168" s="84">
        <f t="shared" si="32"/>
        <v>4.8377872640679795</v>
      </c>
      <c r="O168" s="84">
        <f t="shared" si="38"/>
        <v>4.63113368162626</v>
      </c>
      <c r="P168" s="84">
        <f t="shared" si="33"/>
        <v>4.343195295985878</v>
      </c>
    </row>
    <row r="169" spans="1:16" ht="10.5">
      <c r="A169" s="51" t="s">
        <v>412</v>
      </c>
      <c r="B169" s="51" t="s">
        <v>413</v>
      </c>
      <c r="C169" s="51" t="s">
        <v>98</v>
      </c>
      <c r="D169" s="52">
        <v>46810</v>
      </c>
      <c r="E169" s="52">
        <v>257371.42</v>
      </c>
      <c r="F169" s="52">
        <v>230822.57</v>
      </c>
      <c r="G169" s="52">
        <v>49820</v>
      </c>
      <c r="H169" s="52">
        <v>251620.72</v>
      </c>
      <c r="I169" s="52">
        <v>227584.91</v>
      </c>
      <c r="J169" s="84">
        <f t="shared" si="34"/>
        <v>6.430249946592609</v>
      </c>
      <c r="K169" s="84">
        <f t="shared" si="35"/>
        <v>-2.2343972769004465</v>
      </c>
      <c r="L169" s="84">
        <f t="shared" si="36"/>
        <v>-1.4026617934286076</v>
      </c>
      <c r="M169" s="84">
        <f t="shared" si="37"/>
        <v>5.498214484084597</v>
      </c>
      <c r="N169" s="84">
        <f t="shared" si="32"/>
        <v>5.050596547571256</v>
      </c>
      <c r="O169" s="84">
        <f t="shared" si="38"/>
        <v>4.931052552873318</v>
      </c>
      <c r="P169" s="84">
        <f t="shared" si="33"/>
        <v>4.568143516659976</v>
      </c>
    </row>
    <row r="170" spans="1:16" ht="10.5">
      <c r="A170" s="51" t="s">
        <v>412</v>
      </c>
      <c r="B170" s="51" t="s">
        <v>413</v>
      </c>
      <c r="C170" s="51" t="s">
        <v>61</v>
      </c>
      <c r="D170" s="52">
        <v>106556</v>
      </c>
      <c r="E170" s="52">
        <v>653770.69</v>
      </c>
      <c r="F170" s="52">
        <v>585325.48</v>
      </c>
      <c r="G170" s="52">
        <v>182040</v>
      </c>
      <c r="H170" s="52">
        <v>974026.2</v>
      </c>
      <c r="I170" s="52">
        <v>874353.21</v>
      </c>
      <c r="J170" s="84">
        <f t="shared" si="34"/>
        <v>70.8397462367206</v>
      </c>
      <c r="K170" s="84">
        <f t="shared" si="35"/>
        <v>48.98590819359002</v>
      </c>
      <c r="L170" s="84">
        <f t="shared" si="36"/>
        <v>49.378976291959816</v>
      </c>
      <c r="M170" s="84">
        <f t="shared" si="37"/>
        <v>6.1354657644806485</v>
      </c>
      <c r="N170" s="84">
        <f t="shared" si="32"/>
        <v>5.350616348055373</v>
      </c>
      <c r="O170" s="84">
        <f t="shared" si="38"/>
        <v>5.493125492698675</v>
      </c>
      <c r="P170" s="84">
        <f t="shared" si="33"/>
        <v>4.803082893869479</v>
      </c>
    </row>
    <row r="171" spans="1:16" ht="10.5">
      <c r="A171" s="51" t="s">
        <v>412</v>
      </c>
      <c r="B171" s="51" t="s">
        <v>413</v>
      </c>
      <c r="C171" s="51" t="s">
        <v>102</v>
      </c>
      <c r="D171" s="52">
        <v>1470</v>
      </c>
      <c r="E171" s="52">
        <v>12106.87</v>
      </c>
      <c r="F171" s="52">
        <v>10796.63</v>
      </c>
      <c r="G171" s="52">
        <v>8070</v>
      </c>
      <c r="H171" s="52">
        <v>50634.44</v>
      </c>
      <c r="I171" s="52">
        <v>45717.8</v>
      </c>
      <c r="J171" s="84">
        <f t="shared" si="34"/>
        <v>448.9795918367347</v>
      </c>
      <c r="K171" s="84">
        <f t="shared" si="35"/>
        <v>318.2289889955042</v>
      </c>
      <c r="L171" s="84">
        <f t="shared" si="36"/>
        <v>323.44509351529143</v>
      </c>
      <c r="M171" s="84">
        <f t="shared" si="37"/>
        <v>8.23596598639456</v>
      </c>
      <c r="N171" s="84">
        <f t="shared" si="32"/>
        <v>6.274403965303594</v>
      </c>
      <c r="O171" s="84">
        <f t="shared" si="38"/>
        <v>7.344646258503401</v>
      </c>
      <c r="P171" s="84">
        <f t="shared" si="33"/>
        <v>5.665154894671623</v>
      </c>
    </row>
    <row r="172" spans="1:16" ht="10.5">
      <c r="A172" s="51" t="s">
        <v>412</v>
      </c>
      <c r="B172" s="51" t="s">
        <v>413</v>
      </c>
      <c r="C172" s="51" t="s">
        <v>151</v>
      </c>
      <c r="D172" s="52">
        <v>26050</v>
      </c>
      <c r="E172" s="52">
        <v>183394</v>
      </c>
      <c r="F172" s="52">
        <v>163354.11</v>
      </c>
      <c r="G172" s="52">
        <v>61720</v>
      </c>
      <c r="H172" s="52">
        <v>362832.83</v>
      </c>
      <c r="I172" s="52">
        <v>323942.07</v>
      </c>
      <c r="J172" s="84">
        <f t="shared" si="34"/>
        <v>136.92898272552782</v>
      </c>
      <c r="K172" s="84">
        <f t="shared" si="35"/>
        <v>97.84334820114071</v>
      </c>
      <c r="L172" s="84">
        <f t="shared" si="36"/>
        <v>98.30665417601065</v>
      </c>
      <c r="M172" s="84">
        <f t="shared" si="37"/>
        <v>7.040076775431862</v>
      </c>
      <c r="N172" s="84">
        <f t="shared" si="32"/>
        <v>5.878691348023332</v>
      </c>
      <c r="O172" s="84">
        <f t="shared" si="38"/>
        <v>6.270791170825335</v>
      </c>
      <c r="P172" s="84">
        <f t="shared" si="33"/>
        <v>5.248575340246274</v>
      </c>
    </row>
    <row r="173" spans="1:16" ht="10.5">
      <c r="A173" s="51" t="s">
        <v>412</v>
      </c>
      <c r="B173" s="51" t="s">
        <v>413</v>
      </c>
      <c r="C173" s="51" t="s">
        <v>49</v>
      </c>
      <c r="D173" s="52">
        <v>836500</v>
      </c>
      <c r="E173" s="52">
        <v>7201712.7</v>
      </c>
      <c r="F173" s="52">
        <v>6447951.37</v>
      </c>
      <c r="G173" s="52">
        <v>658020</v>
      </c>
      <c r="H173" s="52">
        <v>5215698.05</v>
      </c>
      <c r="I173" s="52">
        <v>4703645.98</v>
      </c>
      <c r="J173" s="84">
        <f t="shared" si="34"/>
        <v>-21.336521219366407</v>
      </c>
      <c r="K173" s="84">
        <f t="shared" si="35"/>
        <v>-27.57697693216782</v>
      </c>
      <c r="L173" s="84">
        <f t="shared" si="36"/>
        <v>-27.05208662266942</v>
      </c>
      <c r="M173" s="84">
        <f t="shared" si="37"/>
        <v>8.609339748953975</v>
      </c>
      <c r="N173" s="84">
        <f t="shared" si="32"/>
        <v>7.926351858606121</v>
      </c>
      <c r="O173" s="84">
        <f t="shared" si="38"/>
        <v>7.70825029288703</v>
      </c>
      <c r="P173" s="84">
        <f t="shared" si="33"/>
        <v>7.148180875961217</v>
      </c>
    </row>
    <row r="174" spans="1:16" ht="10.5">
      <c r="A174" s="51" t="s">
        <v>412</v>
      </c>
      <c r="B174" s="51" t="s">
        <v>413</v>
      </c>
      <c r="C174" s="51" t="s">
        <v>710</v>
      </c>
      <c r="D174" s="52">
        <v>20364</v>
      </c>
      <c r="E174" s="52">
        <v>104184.03</v>
      </c>
      <c r="F174" s="52">
        <v>93326.28</v>
      </c>
      <c r="G174" s="52">
        <v>44406</v>
      </c>
      <c r="H174" s="52">
        <v>223599.48</v>
      </c>
      <c r="I174" s="52">
        <v>199402.57</v>
      </c>
      <c r="J174" s="84">
        <f t="shared" si="34"/>
        <v>118.0612846199175</v>
      </c>
      <c r="K174" s="84">
        <f t="shared" si="35"/>
        <v>114.61972626706802</v>
      </c>
      <c r="L174" s="84">
        <f t="shared" si="36"/>
        <v>113.66175743852642</v>
      </c>
      <c r="M174" s="84">
        <f t="shared" si="37"/>
        <v>5.116088685916323</v>
      </c>
      <c r="N174" s="84">
        <f t="shared" si="32"/>
        <v>5.035343872449669</v>
      </c>
      <c r="O174" s="84">
        <f t="shared" si="38"/>
        <v>4.5829051266941665</v>
      </c>
      <c r="P174" s="84">
        <f t="shared" si="33"/>
        <v>4.490442057379633</v>
      </c>
    </row>
    <row r="175" spans="1:16" ht="10.5">
      <c r="A175" s="51" t="s">
        <v>412</v>
      </c>
      <c r="B175" s="51" t="s">
        <v>413</v>
      </c>
      <c r="C175" s="51" t="s">
        <v>99</v>
      </c>
      <c r="D175" s="52">
        <v>7500</v>
      </c>
      <c r="E175" s="52">
        <v>33366.95</v>
      </c>
      <c r="F175" s="52">
        <v>29857.7</v>
      </c>
      <c r="G175" s="52">
        <v>24300</v>
      </c>
      <c r="H175" s="52">
        <v>94484.51</v>
      </c>
      <c r="I175" s="52">
        <v>85042.94</v>
      </c>
      <c r="J175" s="84">
        <f t="shared" si="34"/>
        <v>224</v>
      </c>
      <c r="K175" s="84">
        <f t="shared" si="35"/>
        <v>183.16795511726426</v>
      </c>
      <c r="L175" s="84">
        <f t="shared" si="36"/>
        <v>184.82749843423977</v>
      </c>
      <c r="M175" s="84">
        <f t="shared" si="37"/>
        <v>4.448926666666666</v>
      </c>
      <c r="N175" s="84">
        <f t="shared" si="32"/>
        <v>3.888251440329218</v>
      </c>
      <c r="O175" s="84">
        <f t="shared" si="38"/>
        <v>3.9810266666666667</v>
      </c>
      <c r="P175" s="84">
        <f t="shared" si="33"/>
        <v>3.4997094650205764</v>
      </c>
    </row>
    <row r="176" spans="1:16" ht="10.5">
      <c r="A176" s="51" t="s">
        <v>412</v>
      </c>
      <c r="B176" s="51" t="s">
        <v>413</v>
      </c>
      <c r="C176" s="51" t="s">
        <v>94</v>
      </c>
      <c r="D176" s="52">
        <v>33000</v>
      </c>
      <c r="E176" s="52">
        <v>162283.05</v>
      </c>
      <c r="F176" s="52">
        <v>143848</v>
      </c>
      <c r="G176" s="52">
        <v>14946</v>
      </c>
      <c r="H176" s="52">
        <v>72428.99</v>
      </c>
      <c r="I176" s="52">
        <v>63832.32</v>
      </c>
      <c r="J176" s="84">
        <f t="shared" si="34"/>
        <v>-54.70909090909091</v>
      </c>
      <c r="K176" s="84">
        <f t="shared" si="35"/>
        <v>-55.36872766441103</v>
      </c>
      <c r="L176" s="84">
        <f t="shared" si="36"/>
        <v>-55.625159890996045</v>
      </c>
      <c r="M176" s="84">
        <f t="shared" si="37"/>
        <v>4.917668181818182</v>
      </c>
      <c r="N176" s="84">
        <f t="shared" si="32"/>
        <v>4.846045095677773</v>
      </c>
      <c r="O176" s="84">
        <f t="shared" si="38"/>
        <v>4.359030303030303</v>
      </c>
      <c r="P176" s="84">
        <f t="shared" si="33"/>
        <v>4.270863107185869</v>
      </c>
    </row>
    <row r="177" spans="1:16" ht="10.5">
      <c r="A177" s="51" t="s">
        <v>412</v>
      </c>
      <c r="B177" s="51" t="s">
        <v>413</v>
      </c>
      <c r="C177" s="51" t="s">
        <v>69</v>
      </c>
      <c r="D177" s="52">
        <v>157572</v>
      </c>
      <c r="E177" s="52">
        <v>844075.13</v>
      </c>
      <c r="F177" s="52">
        <v>761281.43</v>
      </c>
      <c r="G177" s="52">
        <v>192258</v>
      </c>
      <c r="H177" s="52">
        <v>977524.68</v>
      </c>
      <c r="I177" s="52">
        <v>877362.51</v>
      </c>
      <c r="J177" s="84">
        <f t="shared" si="34"/>
        <v>22.012794151245146</v>
      </c>
      <c r="K177" s="84">
        <f t="shared" si="35"/>
        <v>15.810150691206841</v>
      </c>
      <c r="L177" s="84">
        <f t="shared" si="36"/>
        <v>15.248116586792346</v>
      </c>
      <c r="M177" s="84">
        <f t="shared" si="37"/>
        <v>5.356758370776534</v>
      </c>
      <c r="N177" s="84">
        <f t="shared" si="32"/>
        <v>5.084442155853073</v>
      </c>
      <c r="O177" s="84">
        <f t="shared" si="38"/>
        <v>4.831324283502146</v>
      </c>
      <c r="P177" s="84">
        <f t="shared" si="33"/>
        <v>4.5634642511625</v>
      </c>
    </row>
    <row r="178" spans="1:16" ht="10.5">
      <c r="A178" s="51" t="s">
        <v>412</v>
      </c>
      <c r="B178" s="51" t="s">
        <v>413</v>
      </c>
      <c r="C178" s="51" t="s">
        <v>70</v>
      </c>
      <c r="D178" s="52">
        <v>54786</v>
      </c>
      <c r="E178" s="52">
        <v>332820.78</v>
      </c>
      <c r="F178" s="52">
        <v>297369.99</v>
      </c>
      <c r="G178" s="52">
        <v>65552</v>
      </c>
      <c r="H178" s="52">
        <v>345287.23</v>
      </c>
      <c r="I178" s="52">
        <v>307892.73</v>
      </c>
      <c r="J178" s="84">
        <f t="shared" si="34"/>
        <v>19.65100573139123</v>
      </c>
      <c r="K178" s="84">
        <f t="shared" si="35"/>
        <v>3.74569460476595</v>
      </c>
      <c r="L178" s="84">
        <f t="shared" si="36"/>
        <v>3.538601860934249</v>
      </c>
      <c r="M178" s="84">
        <f t="shared" si="37"/>
        <v>6.074923885664221</v>
      </c>
      <c r="N178" s="84">
        <f t="shared" si="32"/>
        <v>5.267379027337076</v>
      </c>
      <c r="O178" s="84">
        <f t="shared" si="38"/>
        <v>5.427846347607053</v>
      </c>
      <c r="P178" s="84">
        <f t="shared" si="33"/>
        <v>4.696923511105687</v>
      </c>
    </row>
    <row r="179" spans="1:16" ht="10.5">
      <c r="A179" s="51" t="s">
        <v>412</v>
      </c>
      <c r="B179" s="51" t="s">
        <v>413</v>
      </c>
      <c r="C179" s="51" t="s">
        <v>66</v>
      </c>
      <c r="D179" s="52">
        <v>1718126</v>
      </c>
      <c r="E179" s="52">
        <v>9320813.42</v>
      </c>
      <c r="F179" s="52">
        <v>8348111.59</v>
      </c>
      <c r="G179" s="52">
        <v>1957647</v>
      </c>
      <c r="H179" s="52">
        <v>9922628.97</v>
      </c>
      <c r="I179" s="52">
        <v>8880823.92</v>
      </c>
      <c r="J179" s="84">
        <f t="shared" si="34"/>
        <v>13.940828553901168</v>
      </c>
      <c r="K179" s="84">
        <f t="shared" si="35"/>
        <v>6.456684871608563</v>
      </c>
      <c r="L179" s="84">
        <f t="shared" si="36"/>
        <v>6.381231542689526</v>
      </c>
      <c r="M179" s="84">
        <f t="shared" si="37"/>
        <v>5.4249882837463606</v>
      </c>
      <c r="N179" s="84">
        <f t="shared" si="32"/>
        <v>5.068650767988305</v>
      </c>
      <c r="O179" s="84">
        <f t="shared" si="38"/>
        <v>4.858847133446558</v>
      </c>
      <c r="P179" s="84">
        <f t="shared" si="33"/>
        <v>4.536478701216307</v>
      </c>
    </row>
    <row r="180" spans="1:16" ht="10.5">
      <c r="A180" s="51" t="s">
        <v>412</v>
      </c>
      <c r="B180" s="51" t="s">
        <v>413</v>
      </c>
      <c r="C180" s="51" t="s">
        <v>352</v>
      </c>
      <c r="D180" s="52"/>
      <c r="E180" s="52"/>
      <c r="F180" s="52"/>
      <c r="G180" s="52">
        <v>1392</v>
      </c>
      <c r="H180" s="52">
        <v>7928.96</v>
      </c>
      <c r="I180" s="52">
        <v>6743.13</v>
      </c>
      <c r="N180" s="84">
        <f t="shared" si="32"/>
        <v>5.696091954022989</v>
      </c>
      <c r="P180" s="84">
        <f t="shared" si="33"/>
        <v>4.8442025862068965</v>
      </c>
    </row>
    <row r="181" spans="1:16" ht="10.5">
      <c r="A181" s="51" t="s">
        <v>412</v>
      </c>
      <c r="B181" s="51" t="s">
        <v>413</v>
      </c>
      <c r="C181" s="51" t="s">
        <v>48</v>
      </c>
      <c r="D181" s="52">
        <v>33620</v>
      </c>
      <c r="E181" s="52">
        <v>214735.12</v>
      </c>
      <c r="F181" s="52">
        <v>192268.97</v>
      </c>
      <c r="G181" s="52">
        <v>48730</v>
      </c>
      <c r="H181" s="52">
        <v>267355.22</v>
      </c>
      <c r="I181" s="52">
        <v>239358.96</v>
      </c>
      <c r="J181" s="84">
        <f t="shared" si="34"/>
        <v>44.943486020226054</v>
      </c>
      <c r="K181" s="84">
        <f t="shared" si="35"/>
        <v>24.504654851055562</v>
      </c>
      <c r="L181" s="84">
        <f t="shared" si="36"/>
        <v>24.491726356052144</v>
      </c>
      <c r="M181" s="84">
        <f t="shared" si="37"/>
        <v>6.387124330755502</v>
      </c>
      <c r="N181" s="84">
        <f t="shared" si="32"/>
        <v>5.4864604966139945</v>
      </c>
      <c r="O181" s="84">
        <f t="shared" si="38"/>
        <v>5.718886674598453</v>
      </c>
      <c r="P181" s="84">
        <f t="shared" si="33"/>
        <v>4.911942540529448</v>
      </c>
    </row>
    <row r="182" spans="1:16" ht="10.5">
      <c r="A182" s="51" t="s">
        <v>412</v>
      </c>
      <c r="B182" s="51" t="s">
        <v>413</v>
      </c>
      <c r="C182" s="51" t="s">
        <v>345</v>
      </c>
      <c r="D182" s="52">
        <v>198124</v>
      </c>
      <c r="E182" s="52">
        <v>1037376.9</v>
      </c>
      <c r="F182" s="52">
        <v>928663.53</v>
      </c>
      <c r="G182" s="52">
        <v>249606</v>
      </c>
      <c r="H182" s="52">
        <v>1266508.74</v>
      </c>
      <c r="I182" s="52">
        <v>1134695.65</v>
      </c>
      <c r="J182" s="84">
        <f t="shared" si="34"/>
        <v>25.984736831479275</v>
      </c>
      <c r="K182" s="84">
        <f t="shared" si="35"/>
        <v>22.087617335608684</v>
      </c>
      <c r="L182" s="84">
        <f t="shared" si="36"/>
        <v>22.185873930033612</v>
      </c>
      <c r="M182" s="84">
        <f t="shared" si="37"/>
        <v>5.2359981627667525</v>
      </c>
      <c r="N182" s="84">
        <f t="shared" si="32"/>
        <v>5.074031633854956</v>
      </c>
      <c r="O182" s="84">
        <f t="shared" si="38"/>
        <v>4.68728437746058</v>
      </c>
      <c r="P182" s="84">
        <f t="shared" si="33"/>
        <v>4.545947012491687</v>
      </c>
    </row>
    <row r="183" spans="1:16" ht="10.5">
      <c r="A183" s="51" t="s">
        <v>412</v>
      </c>
      <c r="B183" s="51" t="s">
        <v>413</v>
      </c>
      <c r="C183" s="51" t="s">
        <v>65</v>
      </c>
      <c r="D183" s="52">
        <v>32110</v>
      </c>
      <c r="E183" s="52">
        <v>193485.89</v>
      </c>
      <c r="F183" s="52">
        <v>173743.85</v>
      </c>
      <c r="G183" s="52">
        <v>30760</v>
      </c>
      <c r="H183" s="52">
        <v>157094.88</v>
      </c>
      <c r="I183" s="52">
        <v>140745.03</v>
      </c>
      <c r="J183" s="84">
        <f t="shared" si="34"/>
        <v>-4.204297726564933</v>
      </c>
      <c r="K183" s="84">
        <f t="shared" si="35"/>
        <v>-18.808094998555195</v>
      </c>
      <c r="L183" s="84">
        <f t="shared" si="36"/>
        <v>-18.992798881802152</v>
      </c>
      <c r="M183" s="84">
        <f t="shared" si="37"/>
        <v>6.02572064777328</v>
      </c>
      <c r="N183" s="84">
        <f t="shared" si="32"/>
        <v>5.107115734720416</v>
      </c>
      <c r="O183" s="84">
        <f t="shared" si="38"/>
        <v>5.410895359701028</v>
      </c>
      <c r="P183" s="84">
        <f t="shared" si="33"/>
        <v>4.575586150845253</v>
      </c>
    </row>
    <row r="184" spans="1:16" ht="10.5">
      <c r="A184" s="51" t="s">
        <v>412</v>
      </c>
      <c r="B184" s="51" t="s">
        <v>413</v>
      </c>
      <c r="C184" s="51" t="s">
        <v>43</v>
      </c>
      <c r="D184" s="52">
        <v>422806</v>
      </c>
      <c r="E184" s="52">
        <v>2120686.53</v>
      </c>
      <c r="F184" s="52">
        <v>1897287.51</v>
      </c>
      <c r="G184" s="52">
        <v>1346428</v>
      </c>
      <c r="H184" s="52">
        <v>6305108.03</v>
      </c>
      <c r="I184" s="52">
        <v>5603735</v>
      </c>
      <c r="J184" s="84">
        <f t="shared" si="34"/>
        <v>218.450542329106</v>
      </c>
      <c r="K184" s="84">
        <f t="shared" si="35"/>
        <v>197.31447532700653</v>
      </c>
      <c r="L184" s="84">
        <f t="shared" si="36"/>
        <v>195.35507773410683</v>
      </c>
      <c r="M184" s="84">
        <f t="shared" si="37"/>
        <v>5.015743698055372</v>
      </c>
      <c r="N184" s="84">
        <f t="shared" si="32"/>
        <v>4.682840842584973</v>
      </c>
      <c r="O184" s="84">
        <f t="shared" si="38"/>
        <v>4.487371300312673</v>
      </c>
      <c r="P184" s="84">
        <f t="shared" si="33"/>
        <v>4.161926965274044</v>
      </c>
    </row>
    <row r="185" spans="1:16" ht="10.5">
      <c r="A185" s="51" t="s">
        <v>414</v>
      </c>
      <c r="B185" s="51" t="s">
        <v>618</v>
      </c>
      <c r="C185" s="51" t="s">
        <v>47</v>
      </c>
      <c r="D185" s="52">
        <v>19230</v>
      </c>
      <c r="E185" s="52">
        <v>92543.64</v>
      </c>
      <c r="F185" s="52">
        <v>83098.87</v>
      </c>
      <c r="G185" s="52">
        <v>380</v>
      </c>
      <c r="H185" s="52">
        <v>2415.17</v>
      </c>
      <c r="I185" s="52">
        <v>2202.45</v>
      </c>
      <c r="J185" s="84">
        <f t="shared" si="34"/>
        <v>-98.02392095683827</v>
      </c>
      <c r="K185" s="84">
        <f t="shared" si="35"/>
        <v>-97.39023664943372</v>
      </c>
      <c r="L185" s="84">
        <f t="shared" si="36"/>
        <v>-97.34960294887284</v>
      </c>
      <c r="M185" s="84">
        <f t="shared" si="37"/>
        <v>4.812461778471139</v>
      </c>
      <c r="N185" s="84">
        <f t="shared" si="32"/>
        <v>6.355710526315789</v>
      </c>
      <c r="O185" s="84">
        <f t="shared" si="38"/>
        <v>4.321314092563703</v>
      </c>
      <c r="P185" s="84">
        <f t="shared" si="33"/>
        <v>5.795921052631578</v>
      </c>
    </row>
    <row r="186" spans="1:16" ht="10.5">
      <c r="A186" s="51" t="s">
        <v>414</v>
      </c>
      <c r="B186" s="51" t="s">
        <v>618</v>
      </c>
      <c r="C186" s="51" t="s">
        <v>93</v>
      </c>
      <c r="D186" s="52"/>
      <c r="E186" s="52"/>
      <c r="F186" s="52"/>
      <c r="G186" s="52">
        <v>100</v>
      </c>
      <c r="H186" s="52">
        <v>573.63</v>
      </c>
      <c r="I186" s="52">
        <v>540.11</v>
      </c>
      <c r="N186" s="84">
        <f t="shared" si="32"/>
        <v>5.7363</v>
      </c>
      <c r="P186" s="84">
        <f t="shared" si="33"/>
        <v>5.4011000000000005</v>
      </c>
    </row>
    <row r="187" spans="1:15" ht="10.5">
      <c r="A187" s="51" t="s">
        <v>414</v>
      </c>
      <c r="B187" s="51" t="s">
        <v>618</v>
      </c>
      <c r="C187" s="51" t="s">
        <v>134</v>
      </c>
      <c r="D187" s="52">
        <v>450</v>
      </c>
      <c r="E187" s="52">
        <v>2925</v>
      </c>
      <c r="F187" s="52">
        <v>2591.57</v>
      </c>
      <c r="G187" s="52"/>
      <c r="H187" s="52"/>
      <c r="I187" s="52"/>
      <c r="M187" s="84">
        <f t="shared" si="37"/>
        <v>6.5</v>
      </c>
      <c r="O187" s="84">
        <f t="shared" si="38"/>
        <v>5.759044444444445</v>
      </c>
    </row>
    <row r="188" spans="1:16" ht="10.5">
      <c r="A188" s="51" t="s">
        <v>414</v>
      </c>
      <c r="B188" s="51" t="s">
        <v>618</v>
      </c>
      <c r="C188" s="51" t="s">
        <v>62</v>
      </c>
      <c r="D188" s="52">
        <v>10911</v>
      </c>
      <c r="E188" s="52">
        <v>63229.31</v>
      </c>
      <c r="F188" s="52">
        <v>56483.02</v>
      </c>
      <c r="G188" s="52">
        <v>32956.9</v>
      </c>
      <c r="H188" s="52">
        <v>254117.88</v>
      </c>
      <c r="I188" s="52">
        <v>233575.26</v>
      </c>
      <c r="J188" s="84">
        <f t="shared" si="34"/>
        <v>202.05205755659426</v>
      </c>
      <c r="K188" s="84">
        <f t="shared" si="35"/>
        <v>301.89886620619455</v>
      </c>
      <c r="L188" s="84">
        <f t="shared" si="36"/>
        <v>313.531818943109</v>
      </c>
      <c r="M188" s="84">
        <f t="shared" si="37"/>
        <v>5.795005957290807</v>
      </c>
      <c r="N188" s="84">
        <f t="shared" si="32"/>
        <v>7.710612345214507</v>
      </c>
      <c r="O188" s="84">
        <f t="shared" si="38"/>
        <v>5.1767042434240675</v>
      </c>
      <c r="P188" s="84">
        <f t="shared" si="33"/>
        <v>7.087294618122457</v>
      </c>
    </row>
    <row r="189" spans="1:16" ht="10.5">
      <c r="A189" s="51" t="s">
        <v>414</v>
      </c>
      <c r="B189" s="51" t="s">
        <v>618</v>
      </c>
      <c r="C189" s="51" t="s">
        <v>53</v>
      </c>
      <c r="D189" s="52">
        <v>4245</v>
      </c>
      <c r="E189" s="52">
        <v>20399.89</v>
      </c>
      <c r="F189" s="52">
        <v>18287.71</v>
      </c>
      <c r="G189" s="52">
        <v>8880</v>
      </c>
      <c r="H189" s="52">
        <v>61287.94</v>
      </c>
      <c r="I189" s="52">
        <v>53855.64</v>
      </c>
      <c r="J189" s="84">
        <f t="shared" si="34"/>
        <v>109.18727915194346</v>
      </c>
      <c r="K189" s="84">
        <f t="shared" si="35"/>
        <v>200.43269841160912</v>
      </c>
      <c r="L189" s="84">
        <f t="shared" si="36"/>
        <v>194.49089033017256</v>
      </c>
      <c r="M189" s="84">
        <f t="shared" si="37"/>
        <v>4.805627797408716</v>
      </c>
      <c r="N189" s="84">
        <f t="shared" si="32"/>
        <v>6.901795045045045</v>
      </c>
      <c r="O189" s="84">
        <f t="shared" si="38"/>
        <v>4.308058892815076</v>
      </c>
      <c r="P189" s="84">
        <f t="shared" si="33"/>
        <v>6.0648243243243245</v>
      </c>
    </row>
    <row r="190" spans="1:16" ht="10.5">
      <c r="A190" s="51" t="s">
        <v>414</v>
      </c>
      <c r="B190" s="51" t="s">
        <v>618</v>
      </c>
      <c r="C190" s="51" t="s">
        <v>55</v>
      </c>
      <c r="D190" s="52">
        <v>26290</v>
      </c>
      <c r="E190" s="52">
        <v>127089.79</v>
      </c>
      <c r="F190" s="52">
        <v>112842.22</v>
      </c>
      <c r="G190" s="52">
        <v>3780</v>
      </c>
      <c r="H190" s="52">
        <v>21955.31</v>
      </c>
      <c r="I190" s="52">
        <v>20663.27</v>
      </c>
      <c r="J190" s="84">
        <f t="shared" si="34"/>
        <v>-85.62190947128185</v>
      </c>
      <c r="K190" s="84">
        <f t="shared" si="35"/>
        <v>-82.72456819702039</v>
      </c>
      <c r="L190" s="84">
        <f t="shared" si="36"/>
        <v>-81.68835210792557</v>
      </c>
      <c r="M190" s="84">
        <f t="shared" si="37"/>
        <v>4.8341494864967665</v>
      </c>
      <c r="N190" s="84">
        <f t="shared" si="32"/>
        <v>5.808283068783069</v>
      </c>
      <c r="O190" s="84">
        <f t="shared" si="38"/>
        <v>4.292210726511982</v>
      </c>
      <c r="P190" s="84">
        <f t="shared" si="33"/>
        <v>5.466473544973545</v>
      </c>
    </row>
    <row r="191" spans="1:16" ht="10.5">
      <c r="A191" s="51" t="s">
        <v>414</v>
      </c>
      <c r="B191" s="51" t="s">
        <v>618</v>
      </c>
      <c r="C191" s="51" t="s">
        <v>41</v>
      </c>
      <c r="D191" s="52">
        <v>37750</v>
      </c>
      <c r="E191" s="52">
        <v>182234.2</v>
      </c>
      <c r="F191" s="52">
        <v>163010.18</v>
      </c>
      <c r="G191" s="52">
        <v>5225.5</v>
      </c>
      <c r="H191" s="52">
        <v>37249.06</v>
      </c>
      <c r="I191" s="52">
        <v>32746.29</v>
      </c>
      <c r="J191" s="84">
        <f t="shared" si="34"/>
        <v>-86.15761589403974</v>
      </c>
      <c r="K191" s="84">
        <f t="shared" si="35"/>
        <v>-79.55978625307435</v>
      </c>
      <c r="L191" s="84">
        <f t="shared" si="36"/>
        <v>-79.91150614029135</v>
      </c>
      <c r="M191" s="84">
        <f t="shared" si="37"/>
        <v>4.827396026490066</v>
      </c>
      <c r="N191" s="84">
        <f t="shared" si="32"/>
        <v>7.128324562242847</v>
      </c>
      <c r="O191" s="84">
        <f t="shared" si="38"/>
        <v>4.318150463576159</v>
      </c>
      <c r="P191" s="84">
        <f t="shared" si="33"/>
        <v>6.266632858099704</v>
      </c>
    </row>
    <row r="192" spans="1:16" ht="10.5">
      <c r="A192" s="51" t="s">
        <v>414</v>
      </c>
      <c r="B192" s="51" t="s">
        <v>618</v>
      </c>
      <c r="C192" s="51" t="s">
        <v>44</v>
      </c>
      <c r="D192" s="52">
        <v>98378.5</v>
      </c>
      <c r="E192" s="52">
        <v>496547.32</v>
      </c>
      <c r="F192" s="52">
        <v>442978.85</v>
      </c>
      <c r="G192" s="52">
        <v>31001</v>
      </c>
      <c r="H192" s="52">
        <v>255426.17</v>
      </c>
      <c r="I192" s="52">
        <v>219258.4</v>
      </c>
      <c r="J192" s="84">
        <f t="shared" si="34"/>
        <v>-68.488033462596</v>
      </c>
      <c r="K192" s="84">
        <f t="shared" si="35"/>
        <v>-48.55955118235257</v>
      </c>
      <c r="L192" s="84">
        <f t="shared" si="36"/>
        <v>-50.503641426673084</v>
      </c>
      <c r="M192" s="84">
        <f t="shared" si="37"/>
        <v>5.04731541952764</v>
      </c>
      <c r="N192" s="84">
        <f t="shared" si="32"/>
        <v>8.23928808748105</v>
      </c>
      <c r="O192" s="84">
        <f t="shared" si="38"/>
        <v>4.502801425108128</v>
      </c>
      <c r="P192" s="84">
        <f t="shared" si="33"/>
        <v>7.072623463759234</v>
      </c>
    </row>
    <row r="193" spans="1:16" ht="10.5">
      <c r="A193" s="51" t="s">
        <v>414</v>
      </c>
      <c r="B193" s="51" t="s">
        <v>618</v>
      </c>
      <c r="C193" s="51" t="s">
        <v>42</v>
      </c>
      <c r="D193" s="52">
        <v>320295.5</v>
      </c>
      <c r="E193" s="52">
        <v>1648383.18</v>
      </c>
      <c r="F193" s="52">
        <v>1475653.04</v>
      </c>
      <c r="G193" s="52">
        <v>182443</v>
      </c>
      <c r="H193" s="52">
        <v>1188869.76</v>
      </c>
      <c r="I193" s="52">
        <v>1090558.88</v>
      </c>
      <c r="J193" s="84">
        <f t="shared" si="34"/>
        <v>-43.03916227358798</v>
      </c>
      <c r="K193" s="84">
        <f t="shared" si="35"/>
        <v>-27.876614222671208</v>
      </c>
      <c r="L193" s="84">
        <f t="shared" si="36"/>
        <v>-26.096524695263064</v>
      </c>
      <c r="M193" s="84">
        <f t="shared" si="37"/>
        <v>5.146445017179448</v>
      </c>
      <c r="N193" s="84">
        <f t="shared" si="32"/>
        <v>6.516390105402784</v>
      </c>
      <c r="O193" s="84">
        <f t="shared" si="38"/>
        <v>4.60716132446444</v>
      </c>
      <c r="P193" s="84">
        <f t="shared" si="33"/>
        <v>5.9775320511063725</v>
      </c>
    </row>
    <row r="194" spans="1:16" ht="10.5">
      <c r="A194" s="51" t="s">
        <v>414</v>
      </c>
      <c r="B194" s="51" t="s">
        <v>618</v>
      </c>
      <c r="C194" s="51" t="s">
        <v>151</v>
      </c>
      <c r="D194" s="52">
        <v>4552</v>
      </c>
      <c r="E194" s="52">
        <v>23063.55</v>
      </c>
      <c r="F194" s="52">
        <v>20583.12</v>
      </c>
      <c r="G194" s="52">
        <v>7905</v>
      </c>
      <c r="H194" s="52">
        <v>54176.52</v>
      </c>
      <c r="I194" s="52">
        <v>49981.73</v>
      </c>
      <c r="J194" s="84">
        <f t="shared" si="34"/>
        <v>73.65992970123023</v>
      </c>
      <c r="K194" s="84">
        <f t="shared" si="35"/>
        <v>134.9010451556677</v>
      </c>
      <c r="L194" s="84">
        <f t="shared" si="36"/>
        <v>142.82873539094174</v>
      </c>
      <c r="M194" s="84">
        <f t="shared" si="37"/>
        <v>5.066684973637961</v>
      </c>
      <c r="N194" s="84">
        <f t="shared" si="32"/>
        <v>6.853449715370019</v>
      </c>
      <c r="O194" s="84">
        <f t="shared" si="38"/>
        <v>4.521775043936731</v>
      </c>
      <c r="P194" s="84">
        <f t="shared" si="33"/>
        <v>6.322799493991146</v>
      </c>
    </row>
    <row r="195" spans="1:15" ht="10.5">
      <c r="A195" s="51" t="s">
        <v>414</v>
      </c>
      <c r="B195" s="51" t="s">
        <v>618</v>
      </c>
      <c r="C195" s="51" t="s">
        <v>49</v>
      </c>
      <c r="D195" s="52">
        <v>1370</v>
      </c>
      <c r="E195" s="52">
        <v>7665.87</v>
      </c>
      <c r="F195" s="52">
        <v>6872.43</v>
      </c>
      <c r="G195" s="52"/>
      <c r="H195" s="52"/>
      <c r="I195" s="52"/>
      <c r="M195" s="84">
        <f t="shared" si="37"/>
        <v>5.595525547445256</v>
      </c>
      <c r="O195" s="84">
        <f t="shared" si="38"/>
        <v>5.016372262773723</v>
      </c>
    </row>
    <row r="196" spans="1:16" ht="10.5">
      <c r="A196" s="51" t="s">
        <v>414</v>
      </c>
      <c r="B196" s="51" t="s">
        <v>618</v>
      </c>
      <c r="C196" s="51" t="s">
        <v>66</v>
      </c>
      <c r="D196" s="52">
        <v>3842</v>
      </c>
      <c r="E196" s="52">
        <v>20924.95</v>
      </c>
      <c r="F196" s="52">
        <v>18738.86</v>
      </c>
      <c r="G196" s="52">
        <v>563</v>
      </c>
      <c r="H196" s="52">
        <v>3597.39</v>
      </c>
      <c r="I196" s="52">
        <v>3389.09</v>
      </c>
      <c r="J196" s="84">
        <f t="shared" si="34"/>
        <v>-85.3461738677772</v>
      </c>
      <c r="K196" s="84">
        <f t="shared" si="35"/>
        <v>-82.8081309632759</v>
      </c>
      <c r="L196" s="84">
        <f t="shared" si="36"/>
        <v>-81.91410790197483</v>
      </c>
      <c r="M196" s="84">
        <f t="shared" si="37"/>
        <v>5.446369078604893</v>
      </c>
      <c r="N196" s="84">
        <f t="shared" si="32"/>
        <v>6.389680284191829</v>
      </c>
      <c r="O196" s="84">
        <f t="shared" si="38"/>
        <v>4.8773711608537225</v>
      </c>
      <c r="P196" s="84">
        <f t="shared" si="33"/>
        <v>6.019698046181173</v>
      </c>
    </row>
    <row r="197" spans="1:16" ht="10.5">
      <c r="A197" s="51" t="s">
        <v>414</v>
      </c>
      <c r="B197" s="51" t="s">
        <v>618</v>
      </c>
      <c r="C197" s="51" t="s">
        <v>48</v>
      </c>
      <c r="D197" s="52"/>
      <c r="E197" s="52"/>
      <c r="F197" s="52"/>
      <c r="G197" s="52">
        <v>800</v>
      </c>
      <c r="H197" s="52">
        <v>2000</v>
      </c>
      <c r="I197" s="52">
        <v>1669.52</v>
      </c>
      <c r="N197" s="84">
        <f t="shared" si="32"/>
        <v>2.5</v>
      </c>
      <c r="P197" s="84">
        <f t="shared" si="33"/>
        <v>2.0869</v>
      </c>
    </row>
    <row r="198" spans="1:15" ht="10.5">
      <c r="A198" s="51" t="s">
        <v>414</v>
      </c>
      <c r="B198" s="51" t="s">
        <v>618</v>
      </c>
      <c r="C198" s="51" t="s">
        <v>43</v>
      </c>
      <c r="D198" s="52">
        <v>7120</v>
      </c>
      <c r="E198" s="52">
        <v>31778.79</v>
      </c>
      <c r="F198" s="52">
        <v>29168.86</v>
      </c>
      <c r="G198" s="52"/>
      <c r="H198" s="52"/>
      <c r="I198" s="52"/>
      <c r="M198" s="84">
        <f t="shared" si="37"/>
        <v>4.463313202247191</v>
      </c>
      <c r="O198" s="84">
        <f t="shared" si="38"/>
        <v>4.09675</v>
      </c>
    </row>
    <row r="199" spans="1:16" s="88" customFormat="1" ht="11.25" customHeight="1">
      <c r="A199" s="54"/>
      <c r="B199" s="54"/>
      <c r="C199" s="54"/>
      <c r="D199" s="55">
        <f aca="true" t="shared" si="39" ref="D199:I199">SUM(D146:D198)</f>
        <v>18474097.88</v>
      </c>
      <c r="E199" s="55">
        <f t="shared" si="39"/>
        <v>106173211.85000004</v>
      </c>
      <c r="F199" s="55">
        <f t="shared" si="39"/>
        <v>95074667.22000001</v>
      </c>
      <c r="G199" s="55">
        <f t="shared" si="39"/>
        <v>22026974.9</v>
      </c>
      <c r="H199" s="55">
        <f t="shared" si="39"/>
        <v>117421687.39999999</v>
      </c>
      <c r="I199" s="55">
        <f t="shared" si="39"/>
        <v>105187223.30999999</v>
      </c>
      <c r="J199" s="111">
        <f t="shared" si="34"/>
        <v>19.23166718655493</v>
      </c>
      <c r="K199" s="111">
        <f t="shared" si="35"/>
        <v>10.594457259041606</v>
      </c>
      <c r="L199" s="111">
        <f t="shared" si="36"/>
        <v>10.636435956804155</v>
      </c>
      <c r="M199" s="111">
        <f t="shared" si="37"/>
        <v>5.747139185883757</v>
      </c>
      <c r="N199" s="111">
        <f t="shared" si="32"/>
        <v>5.330813147655605</v>
      </c>
      <c r="O199" s="111">
        <f t="shared" si="38"/>
        <v>5.1463767182335625</v>
      </c>
      <c r="P199" s="111">
        <f t="shared" si="33"/>
        <v>4.775382175152885</v>
      </c>
    </row>
    <row r="200" spans="1:16" ht="10.5">
      <c r="A200" s="51" t="s">
        <v>431</v>
      </c>
      <c r="B200" s="51" t="s">
        <v>432</v>
      </c>
      <c r="C200" s="51" t="s">
        <v>47</v>
      </c>
      <c r="D200" s="52">
        <v>64324</v>
      </c>
      <c r="E200" s="52">
        <v>440250.29</v>
      </c>
      <c r="F200" s="52">
        <v>388773.1</v>
      </c>
      <c r="G200" s="52">
        <v>9570</v>
      </c>
      <c r="H200" s="52">
        <v>58667.1</v>
      </c>
      <c r="I200" s="52">
        <v>53025.7</v>
      </c>
      <c r="J200" s="84">
        <f t="shared" si="34"/>
        <v>-85.12219389341459</v>
      </c>
      <c r="K200" s="84">
        <f t="shared" si="35"/>
        <v>-86.67414847131617</v>
      </c>
      <c r="L200" s="84">
        <f t="shared" si="36"/>
        <v>-86.3607590134194</v>
      </c>
      <c r="M200" s="84">
        <f t="shared" si="37"/>
        <v>6.844261706361545</v>
      </c>
      <c r="N200" s="84">
        <f t="shared" si="32"/>
        <v>6.130313479623824</v>
      </c>
      <c r="O200" s="84">
        <f t="shared" si="38"/>
        <v>6.043982028480816</v>
      </c>
      <c r="P200" s="84">
        <f t="shared" si="33"/>
        <v>5.5408254963427375</v>
      </c>
    </row>
    <row r="201" spans="1:16" ht="10.5">
      <c r="A201" s="51" t="s">
        <v>431</v>
      </c>
      <c r="B201" s="51" t="s">
        <v>432</v>
      </c>
      <c r="C201" s="51" t="s">
        <v>133</v>
      </c>
      <c r="D201" s="52">
        <v>3500</v>
      </c>
      <c r="E201" s="52">
        <v>20463.75</v>
      </c>
      <c r="F201" s="52">
        <v>18304.43</v>
      </c>
      <c r="G201" s="52">
        <v>9350</v>
      </c>
      <c r="H201" s="52">
        <v>44139.5</v>
      </c>
      <c r="I201" s="52">
        <v>40814.5</v>
      </c>
      <c r="J201" s="84">
        <f t="shared" si="34"/>
        <v>167.14285714285714</v>
      </c>
      <c r="K201" s="84">
        <f t="shared" si="35"/>
        <v>115.6960478895608</v>
      </c>
      <c r="L201" s="84">
        <f t="shared" si="36"/>
        <v>122.97607737580465</v>
      </c>
      <c r="M201" s="84">
        <f t="shared" si="37"/>
        <v>5.846785714285715</v>
      </c>
      <c r="N201" s="84">
        <f t="shared" si="32"/>
        <v>4.720802139037433</v>
      </c>
      <c r="O201" s="84">
        <f t="shared" si="38"/>
        <v>5.229837142857143</v>
      </c>
      <c r="P201" s="84">
        <f t="shared" si="33"/>
        <v>4.365187165775401</v>
      </c>
    </row>
    <row r="202" spans="1:16" ht="10.5">
      <c r="A202" s="51" t="s">
        <v>431</v>
      </c>
      <c r="B202" s="51" t="s">
        <v>432</v>
      </c>
      <c r="C202" s="51" t="s">
        <v>134</v>
      </c>
      <c r="D202" s="52">
        <v>8000</v>
      </c>
      <c r="E202" s="52">
        <v>39861.53</v>
      </c>
      <c r="F202" s="52">
        <v>36661.11</v>
      </c>
      <c r="G202" s="52">
        <v>500</v>
      </c>
      <c r="H202" s="52">
        <v>2115.4</v>
      </c>
      <c r="I202" s="52">
        <v>1939.91</v>
      </c>
      <c r="J202" s="84">
        <f t="shared" si="34"/>
        <v>-93.75</v>
      </c>
      <c r="K202" s="84">
        <f t="shared" si="35"/>
        <v>-94.69312893910494</v>
      </c>
      <c r="L202" s="84">
        <f t="shared" si="36"/>
        <v>-94.7085344660868</v>
      </c>
      <c r="M202" s="84">
        <f t="shared" si="37"/>
        <v>4.98269125</v>
      </c>
      <c r="N202" s="84">
        <f t="shared" si="32"/>
        <v>4.2308</v>
      </c>
      <c r="O202" s="84">
        <f t="shared" si="38"/>
        <v>4.58263875</v>
      </c>
      <c r="P202" s="84">
        <f t="shared" si="33"/>
        <v>3.87982</v>
      </c>
    </row>
    <row r="203" spans="1:16" ht="10.5">
      <c r="A203" s="51" t="s">
        <v>431</v>
      </c>
      <c r="B203" s="51" t="s">
        <v>432</v>
      </c>
      <c r="C203" s="51" t="s">
        <v>62</v>
      </c>
      <c r="D203" s="52">
        <v>17873.1</v>
      </c>
      <c r="E203" s="52">
        <v>108235.75</v>
      </c>
      <c r="F203" s="52">
        <v>97616.01</v>
      </c>
      <c r="G203" s="52">
        <v>12605.69</v>
      </c>
      <c r="H203" s="52">
        <v>84623.06</v>
      </c>
      <c r="I203" s="52">
        <v>75617.95</v>
      </c>
      <c r="J203" s="84">
        <f t="shared" si="34"/>
        <v>-29.47116057091382</v>
      </c>
      <c r="K203" s="84">
        <f t="shared" si="35"/>
        <v>-21.815980394647795</v>
      </c>
      <c r="L203" s="84">
        <f t="shared" si="36"/>
        <v>-22.53529928133715</v>
      </c>
      <c r="M203" s="84">
        <f t="shared" si="37"/>
        <v>6.05579054556848</v>
      </c>
      <c r="N203" s="84">
        <f t="shared" si="32"/>
        <v>6.7130843293782405</v>
      </c>
      <c r="O203" s="84">
        <f t="shared" si="38"/>
        <v>5.461616059888883</v>
      </c>
      <c r="P203" s="84">
        <f t="shared" si="33"/>
        <v>5.998715659357004</v>
      </c>
    </row>
    <row r="204" spans="1:16" ht="10.5">
      <c r="A204" s="51" t="s">
        <v>431</v>
      </c>
      <c r="B204" s="51" t="s">
        <v>432</v>
      </c>
      <c r="C204" s="51" t="s">
        <v>53</v>
      </c>
      <c r="D204" s="52">
        <v>40003</v>
      </c>
      <c r="E204" s="52">
        <v>266337.97</v>
      </c>
      <c r="F204" s="52">
        <v>238602.83</v>
      </c>
      <c r="G204" s="52">
        <v>14882</v>
      </c>
      <c r="H204" s="52">
        <v>95381.4</v>
      </c>
      <c r="I204" s="52">
        <v>83990.48</v>
      </c>
      <c r="J204" s="84">
        <f t="shared" si="34"/>
        <v>-62.79779016573757</v>
      </c>
      <c r="K204" s="84">
        <f t="shared" si="35"/>
        <v>-64.18783247465616</v>
      </c>
      <c r="L204" s="84">
        <f t="shared" si="36"/>
        <v>-64.79904282778205</v>
      </c>
      <c r="M204" s="84">
        <f t="shared" si="37"/>
        <v>6.657949903757218</v>
      </c>
      <c r="N204" s="84">
        <f t="shared" si="32"/>
        <v>6.409178873807283</v>
      </c>
      <c r="O204" s="84">
        <f t="shared" si="38"/>
        <v>5.964623403244756</v>
      </c>
      <c r="P204" s="84">
        <f t="shared" si="33"/>
        <v>5.643762935089369</v>
      </c>
    </row>
    <row r="205" spans="1:16" ht="10.5">
      <c r="A205" s="51" t="s">
        <v>431</v>
      </c>
      <c r="B205" s="51" t="s">
        <v>432</v>
      </c>
      <c r="C205" s="51" t="s">
        <v>100</v>
      </c>
      <c r="D205" s="52">
        <v>30</v>
      </c>
      <c r="E205" s="52">
        <v>193.77</v>
      </c>
      <c r="F205" s="52">
        <v>173.49</v>
      </c>
      <c r="G205" s="52">
        <v>100</v>
      </c>
      <c r="H205" s="52">
        <v>557.2</v>
      </c>
      <c r="I205" s="52">
        <v>512.43</v>
      </c>
      <c r="J205" s="84">
        <f t="shared" si="34"/>
        <v>233.33333333333334</v>
      </c>
      <c r="K205" s="84">
        <f t="shared" si="35"/>
        <v>187.5574134282913</v>
      </c>
      <c r="L205" s="84">
        <f t="shared" si="36"/>
        <v>195.3657271312467</v>
      </c>
      <c r="M205" s="84">
        <f t="shared" si="37"/>
        <v>6.4590000000000005</v>
      </c>
      <c r="N205" s="84">
        <f t="shared" si="32"/>
        <v>5.572</v>
      </c>
      <c r="O205" s="84">
        <f t="shared" si="38"/>
        <v>5.783</v>
      </c>
      <c r="P205" s="84">
        <f t="shared" si="33"/>
        <v>5.1243</v>
      </c>
    </row>
    <row r="206" spans="1:16" ht="10.5">
      <c r="A206" s="51" t="s">
        <v>431</v>
      </c>
      <c r="B206" s="51" t="s">
        <v>432</v>
      </c>
      <c r="C206" s="51" t="s">
        <v>51</v>
      </c>
      <c r="D206" s="52"/>
      <c r="E206" s="52"/>
      <c r="F206" s="52"/>
      <c r="G206" s="52">
        <v>31500</v>
      </c>
      <c r="H206" s="52">
        <v>202055.23</v>
      </c>
      <c r="I206" s="52">
        <v>181051.11</v>
      </c>
      <c r="N206" s="84">
        <f t="shared" si="32"/>
        <v>6.414451746031746</v>
      </c>
      <c r="P206" s="84">
        <f t="shared" si="33"/>
        <v>5.747654285714285</v>
      </c>
    </row>
    <row r="207" spans="1:16" ht="10.5">
      <c r="A207" s="51" t="s">
        <v>431</v>
      </c>
      <c r="B207" s="51" t="s">
        <v>432</v>
      </c>
      <c r="C207" s="51" t="s">
        <v>55</v>
      </c>
      <c r="D207" s="52">
        <v>11600</v>
      </c>
      <c r="E207" s="52">
        <v>70179.76</v>
      </c>
      <c r="F207" s="52">
        <v>62750.65</v>
      </c>
      <c r="G207" s="52">
        <v>78707.8</v>
      </c>
      <c r="H207" s="52">
        <v>429728.94</v>
      </c>
      <c r="I207" s="52">
        <v>384188.64</v>
      </c>
      <c r="J207" s="84">
        <f t="shared" si="34"/>
        <v>578.5155172413793</v>
      </c>
      <c r="K207" s="84">
        <f t="shared" si="35"/>
        <v>512.3260324629209</v>
      </c>
      <c r="L207" s="84">
        <f t="shared" si="36"/>
        <v>512.2464707536894</v>
      </c>
      <c r="M207" s="84">
        <f t="shared" si="37"/>
        <v>6.049979310344827</v>
      </c>
      <c r="N207" s="84">
        <f t="shared" si="32"/>
        <v>5.459801188700484</v>
      </c>
      <c r="O207" s="84">
        <f t="shared" si="38"/>
        <v>5.409538793103448</v>
      </c>
      <c r="P207" s="84">
        <f t="shared" si="33"/>
        <v>4.881201608989198</v>
      </c>
    </row>
    <row r="208" spans="1:16" ht="10.5">
      <c r="A208" s="51" t="s">
        <v>431</v>
      </c>
      <c r="B208" s="51" t="s">
        <v>432</v>
      </c>
      <c r="C208" s="51" t="s">
        <v>607</v>
      </c>
      <c r="D208" s="52">
        <v>1210</v>
      </c>
      <c r="E208" s="52">
        <v>6513.05</v>
      </c>
      <c r="F208" s="52">
        <v>5750</v>
      </c>
      <c r="G208" s="52">
        <v>4650</v>
      </c>
      <c r="H208" s="52">
        <v>24402.67</v>
      </c>
      <c r="I208" s="52">
        <v>22335.66</v>
      </c>
      <c r="J208" s="84">
        <f t="shared" si="34"/>
        <v>284.297520661157</v>
      </c>
      <c r="K208" s="84">
        <f t="shared" si="35"/>
        <v>274.6734632775735</v>
      </c>
      <c r="L208" s="84">
        <f t="shared" si="36"/>
        <v>288.4462608695652</v>
      </c>
      <c r="M208" s="84">
        <f t="shared" si="37"/>
        <v>5.382685950413223</v>
      </c>
      <c r="N208" s="84">
        <f t="shared" si="32"/>
        <v>5.2478860215053755</v>
      </c>
      <c r="O208" s="84">
        <f t="shared" si="38"/>
        <v>4.75206611570248</v>
      </c>
      <c r="P208" s="84">
        <f t="shared" si="33"/>
        <v>4.803367741935483</v>
      </c>
    </row>
    <row r="209" spans="1:16" ht="10.5">
      <c r="A209" s="51" t="s">
        <v>431</v>
      </c>
      <c r="B209" s="51" t="s">
        <v>432</v>
      </c>
      <c r="C209" s="51" t="s">
        <v>41</v>
      </c>
      <c r="D209" s="52">
        <v>44430</v>
      </c>
      <c r="E209" s="52">
        <v>258732.64</v>
      </c>
      <c r="F209" s="52">
        <v>233070.31</v>
      </c>
      <c r="G209" s="52">
        <v>17708</v>
      </c>
      <c r="H209" s="52">
        <v>106482.77</v>
      </c>
      <c r="I209" s="52">
        <v>96356.84</v>
      </c>
      <c r="J209" s="84">
        <f t="shared" si="34"/>
        <v>-60.14404681521494</v>
      </c>
      <c r="K209" s="84">
        <f t="shared" si="35"/>
        <v>-58.844477449772086</v>
      </c>
      <c r="L209" s="84">
        <f t="shared" si="36"/>
        <v>-58.657608513070585</v>
      </c>
      <c r="M209" s="84">
        <f t="shared" si="37"/>
        <v>5.823376997524195</v>
      </c>
      <c r="N209" s="84">
        <f t="shared" si="32"/>
        <v>6.013257849559522</v>
      </c>
      <c r="O209" s="84">
        <f t="shared" si="38"/>
        <v>5.245786855728111</v>
      </c>
      <c r="P209" s="84">
        <f t="shared" si="33"/>
        <v>5.441429862209171</v>
      </c>
    </row>
    <row r="210" spans="1:16" ht="10.5">
      <c r="A210" s="51" t="s">
        <v>431</v>
      </c>
      <c r="B210" s="51" t="s">
        <v>432</v>
      </c>
      <c r="C210" s="51" t="s">
        <v>91</v>
      </c>
      <c r="D210" s="52">
        <v>20</v>
      </c>
      <c r="E210" s="52">
        <v>130.85</v>
      </c>
      <c r="F210" s="52">
        <v>116.17</v>
      </c>
      <c r="G210" s="52">
        <v>50</v>
      </c>
      <c r="H210" s="52">
        <v>412.04</v>
      </c>
      <c r="I210" s="52">
        <v>385.75</v>
      </c>
      <c r="J210" s="84">
        <f t="shared" si="34"/>
        <v>150</v>
      </c>
      <c r="K210" s="84">
        <f t="shared" si="35"/>
        <v>214.8949178448606</v>
      </c>
      <c r="L210" s="84">
        <f t="shared" si="36"/>
        <v>232.05646896789187</v>
      </c>
      <c r="M210" s="84">
        <f t="shared" si="37"/>
        <v>6.5424999999999995</v>
      </c>
      <c r="N210" s="84">
        <f t="shared" si="32"/>
        <v>8.2408</v>
      </c>
      <c r="O210" s="84">
        <f t="shared" si="38"/>
        <v>5.8085</v>
      </c>
      <c r="P210" s="84">
        <f t="shared" si="33"/>
        <v>7.715</v>
      </c>
    </row>
    <row r="211" spans="1:15" ht="10.5">
      <c r="A211" s="51" t="s">
        <v>431</v>
      </c>
      <c r="B211" s="51" t="s">
        <v>432</v>
      </c>
      <c r="C211" s="51" t="s">
        <v>45</v>
      </c>
      <c r="D211" s="52">
        <v>504</v>
      </c>
      <c r="E211" s="52">
        <v>3855.6</v>
      </c>
      <c r="F211" s="52">
        <v>3329.36</v>
      </c>
      <c r="G211" s="52"/>
      <c r="H211" s="52"/>
      <c r="I211" s="52"/>
      <c r="M211" s="84">
        <f aca="true" t="shared" si="40" ref="M211:M274">E211/D211</f>
        <v>7.6499999999999995</v>
      </c>
      <c r="O211" s="84">
        <f aca="true" t="shared" si="41" ref="O211:O274">F211/D211</f>
        <v>6.605873015873017</v>
      </c>
    </row>
    <row r="212" spans="1:16" ht="10.5">
      <c r="A212" s="51" t="s">
        <v>431</v>
      </c>
      <c r="B212" s="51" t="s">
        <v>432</v>
      </c>
      <c r="C212" s="51" t="s">
        <v>44</v>
      </c>
      <c r="D212" s="52">
        <v>13840</v>
      </c>
      <c r="E212" s="52">
        <v>76310.98</v>
      </c>
      <c r="F212" s="52">
        <v>67562.83</v>
      </c>
      <c r="G212" s="52">
        <v>5600</v>
      </c>
      <c r="H212" s="52">
        <v>28706.09</v>
      </c>
      <c r="I212" s="52">
        <v>26783.68</v>
      </c>
      <c r="J212" s="84">
        <f aca="true" t="shared" si="42" ref="J212:J274">(G212-D212)*100/D212</f>
        <v>-59.53757225433526</v>
      </c>
      <c r="K212" s="84">
        <f aca="true" t="shared" si="43" ref="K212:K274">(H212-E212)*100/E212</f>
        <v>-62.382752783413345</v>
      </c>
      <c r="L212" s="84">
        <f aca="true" t="shared" si="44" ref="L212:L274">(I212-F212)*100/F212</f>
        <v>-60.357374017636616</v>
      </c>
      <c r="M212" s="84">
        <f t="shared" si="40"/>
        <v>5.513799132947977</v>
      </c>
      <c r="N212" s="84">
        <f aca="true" t="shared" si="45" ref="N212:N274">H212/G212</f>
        <v>5.1260875</v>
      </c>
      <c r="O212" s="84">
        <f t="shared" si="41"/>
        <v>4.8817073699421965</v>
      </c>
      <c r="P212" s="84">
        <f aca="true" t="shared" si="46" ref="P212:P274">I212/G212</f>
        <v>4.7828</v>
      </c>
    </row>
    <row r="213" spans="1:15" ht="10.5">
      <c r="A213" s="51" t="s">
        <v>431</v>
      </c>
      <c r="B213" s="51" t="s">
        <v>432</v>
      </c>
      <c r="C213" s="51" t="s">
        <v>729</v>
      </c>
      <c r="D213" s="52">
        <v>1000</v>
      </c>
      <c r="E213" s="52">
        <v>5367.06</v>
      </c>
      <c r="F213" s="52">
        <v>4809.36</v>
      </c>
      <c r="G213" s="52"/>
      <c r="H213" s="52"/>
      <c r="I213" s="52"/>
      <c r="M213" s="84">
        <f t="shared" si="40"/>
        <v>5.36706</v>
      </c>
      <c r="O213" s="84">
        <f t="shared" si="41"/>
        <v>4.80936</v>
      </c>
    </row>
    <row r="214" spans="1:16" ht="10.5">
      <c r="A214" s="51" t="s">
        <v>431</v>
      </c>
      <c r="B214" s="51" t="s">
        <v>432</v>
      </c>
      <c r="C214" s="51" t="s">
        <v>60</v>
      </c>
      <c r="D214" s="52">
        <v>3600</v>
      </c>
      <c r="E214" s="52">
        <v>22039.27</v>
      </c>
      <c r="F214" s="52">
        <v>19600.06</v>
      </c>
      <c r="G214" s="52">
        <v>4050</v>
      </c>
      <c r="H214" s="52">
        <v>24279.81</v>
      </c>
      <c r="I214" s="52">
        <v>21610.17</v>
      </c>
      <c r="J214" s="84">
        <f t="shared" si="42"/>
        <v>12.5</v>
      </c>
      <c r="K214" s="84">
        <f t="shared" si="43"/>
        <v>10.166126192019975</v>
      </c>
      <c r="L214" s="84">
        <f t="shared" si="44"/>
        <v>10.255631870514666</v>
      </c>
      <c r="M214" s="84">
        <f t="shared" si="40"/>
        <v>6.122019444444445</v>
      </c>
      <c r="N214" s="84">
        <f t="shared" si="45"/>
        <v>5.995014814814815</v>
      </c>
      <c r="O214" s="84">
        <f t="shared" si="41"/>
        <v>5.444461111111112</v>
      </c>
      <c r="P214" s="84">
        <f t="shared" si="46"/>
        <v>5.335844444444444</v>
      </c>
    </row>
    <row r="215" spans="1:16" ht="10.5">
      <c r="A215" s="51" t="s">
        <v>431</v>
      </c>
      <c r="B215" s="51" t="s">
        <v>432</v>
      </c>
      <c r="C215" s="51" t="s">
        <v>42</v>
      </c>
      <c r="D215" s="52">
        <v>12222</v>
      </c>
      <c r="E215" s="52">
        <v>85462.08</v>
      </c>
      <c r="F215" s="52">
        <v>76983.55</v>
      </c>
      <c r="G215" s="52">
        <v>11140</v>
      </c>
      <c r="H215" s="52">
        <v>63322.86</v>
      </c>
      <c r="I215" s="52">
        <v>56967.11</v>
      </c>
      <c r="J215" s="84">
        <f t="shared" si="42"/>
        <v>-8.852888234331534</v>
      </c>
      <c r="K215" s="84">
        <f t="shared" si="43"/>
        <v>-25.905313795311322</v>
      </c>
      <c r="L215" s="84">
        <f t="shared" si="44"/>
        <v>-26.0009313678052</v>
      </c>
      <c r="M215" s="84">
        <f t="shared" si="40"/>
        <v>6.992479135984291</v>
      </c>
      <c r="N215" s="84">
        <f t="shared" si="45"/>
        <v>5.684278276481149</v>
      </c>
      <c r="O215" s="84">
        <f t="shared" si="41"/>
        <v>6.2987686139748</v>
      </c>
      <c r="P215" s="84">
        <f t="shared" si="46"/>
        <v>5.113744165170557</v>
      </c>
    </row>
    <row r="216" spans="1:16" ht="10.5">
      <c r="A216" s="51" t="s">
        <v>431</v>
      </c>
      <c r="B216" s="51" t="s">
        <v>432</v>
      </c>
      <c r="C216" s="51" t="s">
        <v>102</v>
      </c>
      <c r="D216" s="52">
        <v>7000</v>
      </c>
      <c r="E216" s="52">
        <v>42455</v>
      </c>
      <c r="F216" s="52">
        <v>38362.57</v>
      </c>
      <c r="G216" s="52">
        <v>2050</v>
      </c>
      <c r="H216" s="52">
        <v>12730</v>
      </c>
      <c r="I216" s="52">
        <v>10793.55</v>
      </c>
      <c r="J216" s="84">
        <f t="shared" si="42"/>
        <v>-70.71428571428571</v>
      </c>
      <c r="K216" s="84">
        <f t="shared" si="43"/>
        <v>-70.01531032858321</v>
      </c>
      <c r="L216" s="84">
        <f t="shared" si="44"/>
        <v>-71.86437196465201</v>
      </c>
      <c r="M216" s="84">
        <f t="shared" si="40"/>
        <v>6.065</v>
      </c>
      <c r="N216" s="84">
        <f t="shared" si="45"/>
        <v>6.209756097560976</v>
      </c>
      <c r="O216" s="84">
        <f t="shared" si="41"/>
        <v>5.480367142857143</v>
      </c>
      <c r="P216" s="84">
        <f t="shared" si="46"/>
        <v>5.2651463414634145</v>
      </c>
    </row>
    <row r="217" spans="1:15" ht="10.5">
      <c r="A217" s="51" t="s">
        <v>431</v>
      </c>
      <c r="B217" s="51" t="s">
        <v>432</v>
      </c>
      <c r="C217" s="51" t="s">
        <v>84</v>
      </c>
      <c r="D217" s="52">
        <v>2000</v>
      </c>
      <c r="E217" s="52">
        <v>10066.64</v>
      </c>
      <c r="F217" s="52">
        <v>9165.27</v>
      </c>
      <c r="G217" s="52"/>
      <c r="H217" s="52"/>
      <c r="I217" s="52"/>
      <c r="M217" s="84">
        <f t="shared" si="40"/>
        <v>5.03332</v>
      </c>
      <c r="O217" s="84">
        <f t="shared" si="41"/>
        <v>4.582635</v>
      </c>
    </row>
    <row r="218" spans="1:16" ht="10.5">
      <c r="A218" s="51" t="s">
        <v>431</v>
      </c>
      <c r="B218" s="51" t="s">
        <v>432</v>
      </c>
      <c r="C218" s="51" t="s">
        <v>94</v>
      </c>
      <c r="D218" s="52"/>
      <c r="E218" s="52"/>
      <c r="F218" s="52"/>
      <c r="G218" s="52">
        <v>1000</v>
      </c>
      <c r="H218" s="52">
        <v>4352.86</v>
      </c>
      <c r="I218" s="52">
        <v>4107.5</v>
      </c>
      <c r="N218" s="84">
        <f t="shared" si="45"/>
        <v>4.35286</v>
      </c>
      <c r="P218" s="84">
        <f t="shared" si="46"/>
        <v>4.1075</v>
      </c>
    </row>
    <row r="219" spans="1:16" ht="10.5">
      <c r="A219" s="51" t="s">
        <v>431</v>
      </c>
      <c r="B219" s="51" t="s">
        <v>432</v>
      </c>
      <c r="C219" s="51" t="s">
        <v>70</v>
      </c>
      <c r="D219" s="52">
        <v>300</v>
      </c>
      <c r="E219" s="52">
        <v>1370.15</v>
      </c>
      <c r="F219" s="52">
        <v>1215</v>
      </c>
      <c r="G219" s="52">
        <v>3330</v>
      </c>
      <c r="H219" s="52">
        <v>17608.94</v>
      </c>
      <c r="I219" s="52">
        <v>15222.44</v>
      </c>
      <c r="J219" s="84">
        <f t="shared" si="42"/>
        <v>1010</v>
      </c>
      <c r="K219" s="84">
        <f t="shared" si="43"/>
        <v>1185.1833740831296</v>
      </c>
      <c r="L219" s="84">
        <f t="shared" si="44"/>
        <v>1152.875720164609</v>
      </c>
      <c r="M219" s="84">
        <f t="shared" si="40"/>
        <v>4.567166666666667</v>
      </c>
      <c r="N219" s="84">
        <f t="shared" si="45"/>
        <v>5.28796996996997</v>
      </c>
      <c r="O219" s="84">
        <f t="shared" si="41"/>
        <v>4.05</v>
      </c>
      <c r="P219" s="84">
        <f t="shared" si="46"/>
        <v>4.571303303303304</v>
      </c>
    </row>
    <row r="220" spans="1:16" ht="10.5">
      <c r="A220" s="51" t="s">
        <v>431</v>
      </c>
      <c r="B220" s="51" t="s">
        <v>432</v>
      </c>
      <c r="C220" s="51" t="s">
        <v>66</v>
      </c>
      <c r="D220" s="52">
        <v>32420</v>
      </c>
      <c r="E220" s="52">
        <v>176092.73</v>
      </c>
      <c r="F220" s="52">
        <v>158455.42</v>
      </c>
      <c r="G220" s="52">
        <v>37950</v>
      </c>
      <c r="H220" s="52">
        <v>192618.84</v>
      </c>
      <c r="I220" s="52">
        <v>167794.63</v>
      </c>
      <c r="J220" s="84">
        <f t="shared" si="42"/>
        <v>17.05737199259716</v>
      </c>
      <c r="K220" s="84">
        <f t="shared" si="43"/>
        <v>9.384890563057308</v>
      </c>
      <c r="L220" s="84">
        <f t="shared" si="44"/>
        <v>5.893903786945244</v>
      </c>
      <c r="M220" s="84">
        <f t="shared" si="40"/>
        <v>5.431607958050586</v>
      </c>
      <c r="N220" s="84">
        <f t="shared" si="45"/>
        <v>5.075595256916996</v>
      </c>
      <c r="O220" s="84">
        <f t="shared" si="41"/>
        <v>4.887582356570019</v>
      </c>
      <c r="P220" s="84">
        <f t="shared" si="46"/>
        <v>4.4214658761528325</v>
      </c>
    </row>
    <row r="221" spans="1:16" ht="10.5">
      <c r="A221" s="51" t="s">
        <v>431</v>
      </c>
      <c r="B221" s="51" t="s">
        <v>432</v>
      </c>
      <c r="C221" s="51" t="s">
        <v>352</v>
      </c>
      <c r="D221" s="52">
        <v>1350</v>
      </c>
      <c r="E221" s="52">
        <v>8745.23</v>
      </c>
      <c r="F221" s="52">
        <v>7764.46</v>
      </c>
      <c r="G221" s="52">
        <v>5950</v>
      </c>
      <c r="H221" s="52">
        <v>35115.34</v>
      </c>
      <c r="I221" s="52">
        <v>32225.86</v>
      </c>
      <c r="J221" s="84">
        <f t="shared" si="42"/>
        <v>340.74074074074076</v>
      </c>
      <c r="K221" s="84">
        <f t="shared" si="43"/>
        <v>301.53706649224773</v>
      </c>
      <c r="L221" s="84">
        <f t="shared" si="44"/>
        <v>315.04315818485765</v>
      </c>
      <c r="M221" s="84">
        <f t="shared" si="40"/>
        <v>6.477948148148148</v>
      </c>
      <c r="N221" s="84">
        <f t="shared" si="45"/>
        <v>5.90173781512605</v>
      </c>
      <c r="O221" s="84">
        <f t="shared" si="41"/>
        <v>5.751451851851852</v>
      </c>
      <c r="P221" s="84">
        <f t="shared" si="46"/>
        <v>5.416110924369748</v>
      </c>
    </row>
    <row r="222" spans="1:16" ht="10.5">
      <c r="A222" s="51" t="s">
        <v>431</v>
      </c>
      <c r="B222" s="51" t="s">
        <v>432</v>
      </c>
      <c r="C222" s="51" t="s">
        <v>108</v>
      </c>
      <c r="D222" s="52"/>
      <c r="E222" s="52"/>
      <c r="F222" s="52"/>
      <c r="G222" s="52">
        <v>25</v>
      </c>
      <c r="H222" s="52">
        <v>145.62</v>
      </c>
      <c r="I222" s="52">
        <v>121.48</v>
      </c>
      <c r="N222" s="84">
        <f t="shared" si="45"/>
        <v>5.8248</v>
      </c>
      <c r="P222" s="84">
        <f t="shared" si="46"/>
        <v>4.8592</v>
      </c>
    </row>
    <row r="223" spans="1:16" ht="10.5">
      <c r="A223" s="51" t="s">
        <v>431</v>
      </c>
      <c r="B223" s="51" t="s">
        <v>432</v>
      </c>
      <c r="C223" s="51" t="s">
        <v>525</v>
      </c>
      <c r="D223" s="52">
        <v>10060</v>
      </c>
      <c r="E223" s="52">
        <v>56925.39</v>
      </c>
      <c r="F223" s="52">
        <v>50569.6</v>
      </c>
      <c r="G223" s="52">
        <v>12010</v>
      </c>
      <c r="H223" s="52">
        <v>62896.8</v>
      </c>
      <c r="I223" s="52">
        <v>55651.01</v>
      </c>
      <c r="J223" s="84">
        <f t="shared" si="42"/>
        <v>19.383697813121273</v>
      </c>
      <c r="K223" s="84">
        <f t="shared" si="43"/>
        <v>10.489888606823781</v>
      </c>
      <c r="L223" s="84">
        <f t="shared" si="44"/>
        <v>10.048349205846998</v>
      </c>
      <c r="M223" s="84">
        <f t="shared" si="40"/>
        <v>5.658587475149106</v>
      </c>
      <c r="N223" s="84">
        <f t="shared" si="45"/>
        <v>5.237035803497086</v>
      </c>
      <c r="O223" s="84">
        <f t="shared" si="41"/>
        <v>5.026799204771372</v>
      </c>
      <c r="P223" s="84">
        <f t="shared" si="46"/>
        <v>4.6337227310574525</v>
      </c>
    </row>
    <row r="224" spans="1:16" ht="10.5">
      <c r="A224" s="51" t="s">
        <v>431</v>
      </c>
      <c r="B224" s="51" t="s">
        <v>432</v>
      </c>
      <c r="C224" s="51" t="s">
        <v>48</v>
      </c>
      <c r="D224" s="52"/>
      <c r="E224" s="52"/>
      <c r="F224" s="52"/>
      <c r="G224" s="52">
        <v>5000</v>
      </c>
      <c r="H224" s="52">
        <v>29681.44</v>
      </c>
      <c r="I224" s="52">
        <v>26672.91</v>
      </c>
      <c r="N224" s="84">
        <f t="shared" si="45"/>
        <v>5.936287999999999</v>
      </c>
      <c r="P224" s="84">
        <f t="shared" si="46"/>
        <v>5.334582</v>
      </c>
    </row>
    <row r="225" spans="1:16" ht="10.5">
      <c r="A225" s="51" t="s">
        <v>431</v>
      </c>
      <c r="B225" s="51" t="s">
        <v>432</v>
      </c>
      <c r="C225" s="51" t="s">
        <v>621</v>
      </c>
      <c r="D225" s="52">
        <v>55530</v>
      </c>
      <c r="E225" s="52">
        <v>287093.31</v>
      </c>
      <c r="F225" s="52">
        <v>258515.9</v>
      </c>
      <c r="G225" s="52">
        <v>40190</v>
      </c>
      <c r="H225" s="52">
        <v>185001.2</v>
      </c>
      <c r="I225" s="52">
        <v>169821.35</v>
      </c>
      <c r="J225" s="84">
        <f t="shared" si="42"/>
        <v>-27.62470736538808</v>
      </c>
      <c r="K225" s="84">
        <f t="shared" si="43"/>
        <v>-35.56060223068241</v>
      </c>
      <c r="L225" s="84">
        <f t="shared" si="44"/>
        <v>-34.30912760104891</v>
      </c>
      <c r="M225" s="84">
        <f t="shared" si="40"/>
        <v>5.170057806591032</v>
      </c>
      <c r="N225" s="84">
        <f t="shared" si="45"/>
        <v>4.603164966409555</v>
      </c>
      <c r="O225" s="84">
        <f t="shared" si="41"/>
        <v>4.6554276967405</v>
      </c>
      <c r="P225" s="84">
        <f t="shared" si="46"/>
        <v>4.225462801691964</v>
      </c>
    </row>
    <row r="226" spans="1:15" ht="10.5">
      <c r="A226" s="51" t="s">
        <v>431</v>
      </c>
      <c r="B226" s="51" t="s">
        <v>432</v>
      </c>
      <c r="C226" s="51" t="s">
        <v>82</v>
      </c>
      <c r="D226" s="52">
        <v>5000</v>
      </c>
      <c r="E226" s="52">
        <v>33441.84</v>
      </c>
      <c r="F226" s="52">
        <v>29500</v>
      </c>
      <c r="G226" s="52"/>
      <c r="H226" s="52"/>
      <c r="I226" s="52"/>
      <c r="M226" s="84">
        <f t="shared" si="40"/>
        <v>6.688368</v>
      </c>
      <c r="O226" s="84">
        <f t="shared" si="41"/>
        <v>5.9</v>
      </c>
    </row>
    <row r="227" spans="1:16" ht="10.5">
      <c r="A227" s="51" t="s">
        <v>431</v>
      </c>
      <c r="B227" s="51" t="s">
        <v>432</v>
      </c>
      <c r="C227" s="51" t="s">
        <v>65</v>
      </c>
      <c r="D227" s="52"/>
      <c r="E227" s="52"/>
      <c r="F227" s="52"/>
      <c r="G227" s="52">
        <v>2000</v>
      </c>
      <c r="H227" s="52">
        <v>11239.14</v>
      </c>
      <c r="I227" s="52">
        <v>10682.06</v>
      </c>
      <c r="N227" s="84">
        <f t="shared" si="45"/>
        <v>5.6195699999999995</v>
      </c>
      <c r="P227" s="84">
        <f t="shared" si="46"/>
        <v>5.34103</v>
      </c>
    </row>
    <row r="228" spans="1:16" ht="10.5">
      <c r="A228" s="51" t="s">
        <v>433</v>
      </c>
      <c r="B228" s="51" t="s">
        <v>625</v>
      </c>
      <c r="C228" s="51" t="s">
        <v>133</v>
      </c>
      <c r="D228" s="52">
        <v>663</v>
      </c>
      <c r="E228" s="52">
        <v>5419.72</v>
      </c>
      <c r="F228" s="52">
        <v>4806.64</v>
      </c>
      <c r="G228" s="52">
        <v>210</v>
      </c>
      <c r="H228" s="52">
        <v>1719.9</v>
      </c>
      <c r="I228" s="52">
        <v>1616.43</v>
      </c>
      <c r="J228" s="84">
        <f t="shared" si="42"/>
        <v>-68.32579185520362</v>
      </c>
      <c r="K228" s="84">
        <f t="shared" si="43"/>
        <v>-68.26588827467101</v>
      </c>
      <c r="L228" s="84">
        <f t="shared" si="44"/>
        <v>-66.37089526155485</v>
      </c>
      <c r="M228" s="84">
        <f t="shared" si="40"/>
        <v>8.174539969834088</v>
      </c>
      <c r="N228" s="84">
        <f t="shared" si="45"/>
        <v>8.190000000000001</v>
      </c>
      <c r="O228" s="84">
        <f t="shared" si="41"/>
        <v>7.249834087481147</v>
      </c>
      <c r="P228" s="84">
        <f t="shared" si="46"/>
        <v>7.697285714285715</v>
      </c>
    </row>
    <row r="229" spans="1:16" ht="10.5">
      <c r="A229" s="51" t="s">
        <v>433</v>
      </c>
      <c r="B229" s="51" t="s">
        <v>625</v>
      </c>
      <c r="C229" s="51" t="s">
        <v>62</v>
      </c>
      <c r="D229" s="52"/>
      <c r="E229" s="52"/>
      <c r="F229" s="52"/>
      <c r="G229" s="52">
        <v>5448</v>
      </c>
      <c r="H229" s="52">
        <v>34605</v>
      </c>
      <c r="I229" s="52">
        <v>32583.97</v>
      </c>
      <c r="N229" s="84">
        <f t="shared" si="45"/>
        <v>6.351872246696035</v>
      </c>
      <c r="P229" s="84">
        <f t="shared" si="46"/>
        <v>5.980904919236417</v>
      </c>
    </row>
    <row r="230" spans="1:16" ht="10.5">
      <c r="A230" s="51" t="s">
        <v>433</v>
      </c>
      <c r="B230" s="51" t="s">
        <v>625</v>
      </c>
      <c r="C230" s="51" t="s">
        <v>53</v>
      </c>
      <c r="D230" s="52">
        <v>450</v>
      </c>
      <c r="E230" s="52">
        <v>3265.89</v>
      </c>
      <c r="F230" s="52">
        <v>2962.75</v>
      </c>
      <c r="G230" s="52">
        <v>1210</v>
      </c>
      <c r="H230" s="52">
        <v>8619.55</v>
      </c>
      <c r="I230" s="52">
        <v>7978.5</v>
      </c>
      <c r="J230" s="84">
        <f t="shared" si="42"/>
        <v>168.88888888888889</v>
      </c>
      <c r="K230" s="84">
        <f t="shared" si="43"/>
        <v>163.92652538817904</v>
      </c>
      <c r="L230" s="84">
        <f t="shared" si="44"/>
        <v>169.29373048687876</v>
      </c>
      <c r="M230" s="84">
        <f t="shared" si="40"/>
        <v>7.257533333333333</v>
      </c>
      <c r="N230" s="84">
        <f t="shared" si="45"/>
        <v>7.1235950413223135</v>
      </c>
      <c r="O230" s="84">
        <f t="shared" si="41"/>
        <v>6.583888888888889</v>
      </c>
      <c r="P230" s="84">
        <f t="shared" si="46"/>
        <v>6.593801652892562</v>
      </c>
    </row>
    <row r="231" spans="1:16" ht="10.5">
      <c r="A231" s="51" t="s">
        <v>433</v>
      </c>
      <c r="B231" s="51" t="s">
        <v>625</v>
      </c>
      <c r="C231" s="51" t="s">
        <v>55</v>
      </c>
      <c r="D231" s="52">
        <v>9120</v>
      </c>
      <c r="E231" s="52">
        <v>59392.56</v>
      </c>
      <c r="F231" s="52">
        <v>53209.18</v>
      </c>
      <c r="G231" s="52">
        <v>8160</v>
      </c>
      <c r="H231" s="52">
        <v>69878.26</v>
      </c>
      <c r="I231" s="52">
        <v>61735.54</v>
      </c>
      <c r="J231" s="84">
        <f t="shared" si="42"/>
        <v>-10.526315789473685</v>
      </c>
      <c r="K231" s="84">
        <f t="shared" si="43"/>
        <v>17.654904924118437</v>
      </c>
      <c r="L231" s="84">
        <f t="shared" si="44"/>
        <v>16.024227398354945</v>
      </c>
      <c r="M231" s="84">
        <f t="shared" si="40"/>
        <v>6.512342105263158</v>
      </c>
      <c r="N231" s="84">
        <f t="shared" si="45"/>
        <v>8.56351225490196</v>
      </c>
      <c r="O231" s="84">
        <f t="shared" si="41"/>
        <v>5.834339912280702</v>
      </c>
      <c r="P231" s="84">
        <f t="shared" si="46"/>
        <v>7.565629901960785</v>
      </c>
    </row>
    <row r="232" spans="1:16" ht="10.5">
      <c r="A232" s="51" t="s">
        <v>433</v>
      </c>
      <c r="B232" s="51" t="s">
        <v>625</v>
      </c>
      <c r="C232" s="51" t="s">
        <v>45</v>
      </c>
      <c r="D232" s="52"/>
      <c r="E232" s="52"/>
      <c r="F232" s="52"/>
      <c r="G232" s="52">
        <v>1000</v>
      </c>
      <c r="H232" s="52">
        <v>9000</v>
      </c>
      <c r="I232" s="52">
        <v>7854.94</v>
      </c>
      <c r="N232" s="84">
        <f t="shared" si="45"/>
        <v>9</v>
      </c>
      <c r="P232" s="84">
        <f t="shared" si="46"/>
        <v>7.85494</v>
      </c>
    </row>
    <row r="233" spans="1:15" ht="10.5">
      <c r="A233" s="51" t="s">
        <v>433</v>
      </c>
      <c r="B233" s="51" t="s">
        <v>625</v>
      </c>
      <c r="C233" s="51" t="s">
        <v>60</v>
      </c>
      <c r="D233" s="52">
        <v>10</v>
      </c>
      <c r="E233" s="52">
        <v>67.82</v>
      </c>
      <c r="F233" s="52">
        <v>60</v>
      </c>
      <c r="G233" s="52"/>
      <c r="H233" s="52"/>
      <c r="I233" s="52"/>
      <c r="M233" s="84">
        <f t="shared" si="40"/>
        <v>6.781999999999999</v>
      </c>
      <c r="O233" s="84">
        <f t="shared" si="41"/>
        <v>6</v>
      </c>
    </row>
    <row r="234" spans="1:16" ht="10.5">
      <c r="A234" s="51" t="s">
        <v>433</v>
      </c>
      <c r="B234" s="51" t="s">
        <v>625</v>
      </c>
      <c r="C234" s="51" t="s">
        <v>42</v>
      </c>
      <c r="D234" s="52">
        <v>4950</v>
      </c>
      <c r="E234" s="52">
        <v>39922.03</v>
      </c>
      <c r="F234" s="52">
        <v>35836.35</v>
      </c>
      <c r="G234" s="52">
        <v>9000</v>
      </c>
      <c r="H234" s="52">
        <v>70610.51</v>
      </c>
      <c r="I234" s="52">
        <v>64890.28</v>
      </c>
      <c r="J234" s="84">
        <f t="shared" si="42"/>
        <v>81.81818181818181</v>
      </c>
      <c r="K234" s="84">
        <f t="shared" si="43"/>
        <v>76.87104087642837</v>
      </c>
      <c r="L234" s="84">
        <f t="shared" si="44"/>
        <v>81.07390959179716</v>
      </c>
      <c r="M234" s="84">
        <f t="shared" si="40"/>
        <v>8.065056565656565</v>
      </c>
      <c r="N234" s="84">
        <f t="shared" si="45"/>
        <v>7.845612222222222</v>
      </c>
      <c r="O234" s="84">
        <f t="shared" si="41"/>
        <v>7.2396666666666665</v>
      </c>
      <c r="P234" s="84">
        <f t="shared" si="46"/>
        <v>7.210031111111111</v>
      </c>
    </row>
    <row r="235" spans="1:15" ht="10.5">
      <c r="A235" s="51" t="s">
        <v>433</v>
      </c>
      <c r="B235" s="51" t="s">
        <v>625</v>
      </c>
      <c r="C235" s="51" t="s">
        <v>497</v>
      </c>
      <c r="D235" s="52">
        <v>105</v>
      </c>
      <c r="E235" s="52">
        <v>988.05</v>
      </c>
      <c r="F235" s="52">
        <v>881.3</v>
      </c>
      <c r="G235" s="52"/>
      <c r="H235" s="52"/>
      <c r="I235" s="52"/>
      <c r="M235" s="84">
        <f t="shared" si="40"/>
        <v>9.41</v>
      </c>
      <c r="O235" s="84">
        <f t="shared" si="41"/>
        <v>8.393333333333333</v>
      </c>
    </row>
    <row r="236" spans="1:15" ht="10.5">
      <c r="A236" s="51" t="s">
        <v>433</v>
      </c>
      <c r="B236" s="51" t="s">
        <v>625</v>
      </c>
      <c r="C236" s="51" t="s">
        <v>82</v>
      </c>
      <c r="D236" s="52">
        <v>670</v>
      </c>
      <c r="E236" s="52">
        <v>6117.2</v>
      </c>
      <c r="F236" s="52">
        <v>5424.98</v>
      </c>
      <c r="G236" s="52"/>
      <c r="H236" s="52"/>
      <c r="I236" s="52"/>
      <c r="M236" s="84">
        <f t="shared" si="40"/>
        <v>9.130149253731343</v>
      </c>
      <c r="O236" s="84">
        <f t="shared" si="41"/>
        <v>8.096985074626865</v>
      </c>
    </row>
    <row r="237" spans="1:16" s="88" customFormat="1" ht="11.25" customHeight="1">
      <c r="A237" s="54"/>
      <c r="B237" s="54"/>
      <c r="C237" s="54"/>
      <c r="D237" s="55">
        <f aca="true" t="shared" si="47" ref="D237:I237">SUM(D200:D236)</f>
        <v>351784.1</v>
      </c>
      <c r="E237" s="55">
        <f t="shared" si="47"/>
        <v>2135297.91</v>
      </c>
      <c r="F237" s="55">
        <f t="shared" si="47"/>
        <v>1910832.6800000002</v>
      </c>
      <c r="G237" s="55">
        <f t="shared" si="47"/>
        <v>334946.49</v>
      </c>
      <c r="H237" s="55">
        <f t="shared" si="47"/>
        <v>1910697.4700000004</v>
      </c>
      <c r="I237" s="55">
        <f t="shared" si="47"/>
        <v>1715332.38</v>
      </c>
      <c r="J237" s="111">
        <f t="shared" si="42"/>
        <v>-4.786347649026772</v>
      </c>
      <c r="K237" s="111">
        <f t="shared" si="43"/>
        <v>-10.518459225204772</v>
      </c>
      <c r="L237" s="111">
        <f t="shared" si="44"/>
        <v>-10.2311574449313</v>
      </c>
      <c r="M237" s="111">
        <f t="shared" si="40"/>
        <v>6.0699102375576395</v>
      </c>
      <c r="N237" s="111">
        <f t="shared" si="45"/>
        <v>5.704485722480628</v>
      </c>
      <c r="O237" s="111">
        <f t="shared" si="41"/>
        <v>5.431833559276841</v>
      </c>
      <c r="P237" s="111">
        <f t="shared" si="46"/>
        <v>5.121213182439977</v>
      </c>
    </row>
    <row r="238" spans="1:16" ht="10.5">
      <c r="A238" s="51" t="s">
        <v>441</v>
      </c>
      <c r="B238" s="51" t="s">
        <v>307</v>
      </c>
      <c r="C238" s="51" t="s">
        <v>47</v>
      </c>
      <c r="D238" s="52">
        <v>15256</v>
      </c>
      <c r="E238" s="52">
        <v>181886.76</v>
      </c>
      <c r="F238" s="52">
        <v>162811.53</v>
      </c>
      <c r="G238" s="52">
        <v>14181</v>
      </c>
      <c r="H238" s="52">
        <v>153560.1</v>
      </c>
      <c r="I238" s="52">
        <v>138301.45</v>
      </c>
      <c r="J238" s="84">
        <f t="shared" si="42"/>
        <v>-7.046407970634505</v>
      </c>
      <c r="K238" s="84">
        <f t="shared" si="43"/>
        <v>-15.57378887831088</v>
      </c>
      <c r="L238" s="84">
        <f t="shared" si="44"/>
        <v>-15.054265505643235</v>
      </c>
      <c r="M238" s="84">
        <f t="shared" si="40"/>
        <v>11.922309910854747</v>
      </c>
      <c r="N238" s="84">
        <f t="shared" si="45"/>
        <v>10.82858049502856</v>
      </c>
      <c r="O238" s="84">
        <f t="shared" si="41"/>
        <v>10.671967094913477</v>
      </c>
      <c r="P238" s="84">
        <f t="shared" si="46"/>
        <v>9.752587969818773</v>
      </c>
    </row>
    <row r="239" spans="1:16" ht="10.5">
      <c r="A239" s="51" t="s">
        <v>441</v>
      </c>
      <c r="B239" s="51" t="s">
        <v>307</v>
      </c>
      <c r="C239" s="51" t="s">
        <v>93</v>
      </c>
      <c r="D239" s="52"/>
      <c r="E239" s="52"/>
      <c r="F239" s="52"/>
      <c r="G239" s="52">
        <v>840</v>
      </c>
      <c r="H239" s="52">
        <v>8095.89</v>
      </c>
      <c r="I239" s="52">
        <v>7643.19</v>
      </c>
      <c r="N239" s="84">
        <f t="shared" si="45"/>
        <v>9.637964285714286</v>
      </c>
      <c r="P239" s="84">
        <f t="shared" si="46"/>
        <v>9.099035714285714</v>
      </c>
    </row>
    <row r="240" spans="1:16" ht="10.5">
      <c r="A240" s="51" t="s">
        <v>441</v>
      </c>
      <c r="B240" s="51" t="s">
        <v>307</v>
      </c>
      <c r="C240" s="51" t="s">
        <v>63</v>
      </c>
      <c r="D240" s="52"/>
      <c r="E240" s="52"/>
      <c r="F240" s="52"/>
      <c r="G240" s="52">
        <v>8</v>
      </c>
      <c r="H240" s="52">
        <v>3.09</v>
      </c>
      <c r="I240" s="52">
        <v>2.9</v>
      </c>
      <c r="N240" s="84">
        <f t="shared" si="45"/>
        <v>0.38625</v>
      </c>
      <c r="P240" s="84">
        <f t="shared" si="46"/>
        <v>0.3625</v>
      </c>
    </row>
    <row r="241" spans="1:16" ht="10.5">
      <c r="A241" s="51" t="s">
        <v>441</v>
      </c>
      <c r="B241" s="51" t="s">
        <v>307</v>
      </c>
      <c r="C241" s="51" t="s">
        <v>134</v>
      </c>
      <c r="D241" s="52">
        <v>720</v>
      </c>
      <c r="E241" s="52">
        <v>10277.86</v>
      </c>
      <c r="F241" s="52">
        <v>9467.87</v>
      </c>
      <c r="G241" s="52">
        <v>32.5</v>
      </c>
      <c r="H241" s="52">
        <v>455</v>
      </c>
      <c r="I241" s="52">
        <v>401.87</v>
      </c>
      <c r="J241" s="84">
        <f t="shared" si="42"/>
        <v>-95.48611111111111</v>
      </c>
      <c r="K241" s="84">
        <f t="shared" si="43"/>
        <v>-95.57300838890586</v>
      </c>
      <c r="L241" s="84">
        <f t="shared" si="44"/>
        <v>-95.75543390435229</v>
      </c>
      <c r="M241" s="84">
        <f t="shared" si="40"/>
        <v>14.274805555555556</v>
      </c>
      <c r="N241" s="84">
        <f t="shared" si="45"/>
        <v>14</v>
      </c>
      <c r="O241" s="84">
        <f t="shared" si="41"/>
        <v>13.149819444444445</v>
      </c>
      <c r="P241" s="84">
        <f t="shared" si="46"/>
        <v>12.36523076923077</v>
      </c>
    </row>
    <row r="242" spans="1:16" ht="10.5">
      <c r="A242" s="51" t="s">
        <v>441</v>
      </c>
      <c r="B242" s="51" t="s">
        <v>307</v>
      </c>
      <c r="C242" s="51" t="s">
        <v>62</v>
      </c>
      <c r="D242" s="52">
        <v>67743.44</v>
      </c>
      <c r="E242" s="52">
        <v>924943.24</v>
      </c>
      <c r="F242" s="52">
        <v>828591.35</v>
      </c>
      <c r="G242" s="52">
        <v>95427.9</v>
      </c>
      <c r="H242" s="52">
        <v>1259642.51</v>
      </c>
      <c r="I242" s="52">
        <v>1133458</v>
      </c>
      <c r="J242" s="84">
        <f t="shared" si="42"/>
        <v>40.86662856211611</v>
      </c>
      <c r="K242" s="84">
        <f t="shared" si="43"/>
        <v>36.18592531148182</v>
      </c>
      <c r="L242" s="84">
        <f t="shared" si="44"/>
        <v>36.79336623535836</v>
      </c>
      <c r="M242" s="84">
        <f t="shared" si="40"/>
        <v>13.653620778631849</v>
      </c>
      <c r="N242" s="84">
        <f t="shared" si="45"/>
        <v>13.19993953550272</v>
      </c>
      <c r="O242" s="84">
        <f t="shared" si="41"/>
        <v>12.231314943557633</v>
      </c>
      <c r="P242" s="84">
        <f t="shared" si="46"/>
        <v>11.877637462419273</v>
      </c>
    </row>
    <row r="243" spans="1:16" ht="10.5">
      <c r="A243" s="51" t="s">
        <v>441</v>
      </c>
      <c r="B243" s="51" t="s">
        <v>307</v>
      </c>
      <c r="C243" s="51" t="s">
        <v>53</v>
      </c>
      <c r="D243" s="52">
        <v>267414</v>
      </c>
      <c r="E243" s="52">
        <v>3464413.76</v>
      </c>
      <c r="F243" s="52">
        <v>3100350.31</v>
      </c>
      <c r="G243" s="52">
        <v>266490</v>
      </c>
      <c r="H243" s="52">
        <v>3173061.26</v>
      </c>
      <c r="I243" s="52">
        <v>2869533.88</v>
      </c>
      <c r="J243" s="84">
        <f t="shared" si="42"/>
        <v>-0.3455316475577195</v>
      </c>
      <c r="K243" s="84">
        <f t="shared" si="43"/>
        <v>-8.40986441527123</v>
      </c>
      <c r="L243" s="84">
        <f t="shared" si="44"/>
        <v>-7.444849998257137</v>
      </c>
      <c r="M243" s="84">
        <f t="shared" si="40"/>
        <v>12.955244527212486</v>
      </c>
      <c r="N243" s="84">
        <f t="shared" si="45"/>
        <v>11.906868025066606</v>
      </c>
      <c r="O243" s="84">
        <f t="shared" si="41"/>
        <v>11.593821976411109</v>
      </c>
      <c r="P243" s="84">
        <f t="shared" si="46"/>
        <v>10.76788577432549</v>
      </c>
    </row>
    <row r="244" spans="1:16" ht="10.5">
      <c r="A244" s="51" t="s">
        <v>441</v>
      </c>
      <c r="B244" s="51" t="s">
        <v>307</v>
      </c>
      <c r="C244" s="51" t="s">
        <v>81</v>
      </c>
      <c r="D244" s="52">
        <v>212</v>
      </c>
      <c r="E244" s="52">
        <v>2810.18</v>
      </c>
      <c r="F244" s="52">
        <v>2513.24</v>
      </c>
      <c r="G244" s="52">
        <v>664</v>
      </c>
      <c r="H244" s="52">
        <v>7577.69</v>
      </c>
      <c r="I244" s="52">
        <v>6852.13</v>
      </c>
      <c r="J244" s="84">
        <f t="shared" si="42"/>
        <v>213.20754716981133</v>
      </c>
      <c r="K244" s="84">
        <f t="shared" si="43"/>
        <v>169.6514102299497</v>
      </c>
      <c r="L244" s="84">
        <f t="shared" si="44"/>
        <v>172.6412917190559</v>
      </c>
      <c r="M244" s="84">
        <f t="shared" si="40"/>
        <v>13.255566037735848</v>
      </c>
      <c r="N244" s="84">
        <f t="shared" si="45"/>
        <v>11.412183734939758</v>
      </c>
      <c r="O244" s="84">
        <f t="shared" si="41"/>
        <v>11.854905660377357</v>
      </c>
      <c r="P244" s="84">
        <f t="shared" si="46"/>
        <v>10.319472891566265</v>
      </c>
    </row>
    <row r="245" spans="1:16" ht="10.5">
      <c r="A245" s="51" t="s">
        <v>441</v>
      </c>
      <c r="B245" s="51" t="s">
        <v>307</v>
      </c>
      <c r="C245" s="51" t="s">
        <v>51</v>
      </c>
      <c r="D245" s="52"/>
      <c r="E245" s="52"/>
      <c r="F245" s="52"/>
      <c r="G245" s="52">
        <v>30</v>
      </c>
      <c r="H245" s="52">
        <v>59.14</v>
      </c>
      <c r="I245" s="52">
        <v>49.68</v>
      </c>
      <c r="N245" s="84">
        <f t="shared" si="45"/>
        <v>1.9713333333333334</v>
      </c>
      <c r="P245" s="84">
        <f t="shared" si="46"/>
        <v>1.656</v>
      </c>
    </row>
    <row r="246" spans="1:16" ht="10.5">
      <c r="A246" s="51" t="s">
        <v>441</v>
      </c>
      <c r="B246" s="51" t="s">
        <v>307</v>
      </c>
      <c r="C246" s="51" t="s">
        <v>55</v>
      </c>
      <c r="D246" s="52">
        <v>30316</v>
      </c>
      <c r="E246" s="52">
        <v>384033.59</v>
      </c>
      <c r="F246" s="52">
        <v>343465.11</v>
      </c>
      <c r="G246" s="52">
        <v>40117.42</v>
      </c>
      <c r="H246" s="52">
        <v>492277.36</v>
      </c>
      <c r="I246" s="52">
        <v>439579.15</v>
      </c>
      <c r="J246" s="84">
        <f t="shared" si="42"/>
        <v>32.330848396886125</v>
      </c>
      <c r="K246" s="84">
        <f t="shared" si="43"/>
        <v>28.186016228424172</v>
      </c>
      <c r="L246" s="84">
        <f t="shared" si="44"/>
        <v>27.983640026784684</v>
      </c>
      <c r="M246" s="84">
        <f t="shared" si="40"/>
        <v>12.66768670009236</v>
      </c>
      <c r="N246" s="84">
        <f t="shared" si="45"/>
        <v>12.270912735664457</v>
      </c>
      <c r="O246" s="84">
        <f t="shared" si="41"/>
        <v>11.329499604169415</v>
      </c>
      <c r="P246" s="84">
        <f t="shared" si="46"/>
        <v>10.957313556056198</v>
      </c>
    </row>
    <row r="247" spans="1:16" ht="10.5">
      <c r="A247" s="51" t="s">
        <v>441</v>
      </c>
      <c r="B247" s="51" t="s">
        <v>307</v>
      </c>
      <c r="C247" s="51" t="s">
        <v>41</v>
      </c>
      <c r="D247" s="52">
        <v>3654183</v>
      </c>
      <c r="E247" s="52">
        <v>43426716.86</v>
      </c>
      <c r="F247" s="52">
        <v>38929386.39</v>
      </c>
      <c r="G247" s="52">
        <v>3086240.9</v>
      </c>
      <c r="H247" s="52">
        <v>33496329.9</v>
      </c>
      <c r="I247" s="52">
        <v>30151319.58</v>
      </c>
      <c r="J247" s="84">
        <f t="shared" si="42"/>
        <v>-15.542245694865311</v>
      </c>
      <c r="K247" s="84">
        <f t="shared" si="43"/>
        <v>-22.866999114885427</v>
      </c>
      <c r="L247" s="84">
        <f t="shared" si="44"/>
        <v>-22.548690395630977</v>
      </c>
      <c r="M247" s="84">
        <f t="shared" si="40"/>
        <v>11.884111129628701</v>
      </c>
      <c r="N247" s="84">
        <f t="shared" si="45"/>
        <v>10.853439827072474</v>
      </c>
      <c r="O247" s="84">
        <f t="shared" si="41"/>
        <v>10.653376251271489</v>
      </c>
      <c r="P247" s="84">
        <f t="shared" si="46"/>
        <v>9.769593676242188</v>
      </c>
    </row>
    <row r="248" spans="1:16" ht="10.5">
      <c r="A248" s="51" t="s">
        <v>441</v>
      </c>
      <c r="B248" s="51" t="s">
        <v>307</v>
      </c>
      <c r="C248" s="51" t="s">
        <v>44</v>
      </c>
      <c r="D248" s="52">
        <v>3700</v>
      </c>
      <c r="E248" s="52">
        <v>48993.85</v>
      </c>
      <c r="F248" s="52">
        <v>44158.35</v>
      </c>
      <c r="G248" s="52">
        <v>882</v>
      </c>
      <c r="H248" s="52">
        <v>9395.43</v>
      </c>
      <c r="I248" s="52">
        <v>8131.68</v>
      </c>
      <c r="J248" s="84">
        <f t="shared" si="42"/>
        <v>-76.16216216216216</v>
      </c>
      <c r="K248" s="84">
        <f t="shared" si="43"/>
        <v>-80.82324618293929</v>
      </c>
      <c r="L248" s="84">
        <f t="shared" si="44"/>
        <v>-81.58518151153746</v>
      </c>
      <c r="M248" s="84">
        <f t="shared" si="40"/>
        <v>13.241581081081081</v>
      </c>
      <c r="N248" s="84">
        <f t="shared" si="45"/>
        <v>10.652414965986395</v>
      </c>
      <c r="O248" s="84">
        <f t="shared" si="41"/>
        <v>11.93468918918919</v>
      </c>
      <c r="P248" s="84">
        <f t="shared" si="46"/>
        <v>9.219591836734693</v>
      </c>
    </row>
    <row r="249" spans="1:16" ht="10.5">
      <c r="A249" s="51" t="s">
        <v>441</v>
      </c>
      <c r="B249" s="51" t="s">
        <v>307</v>
      </c>
      <c r="C249" s="51" t="s">
        <v>56</v>
      </c>
      <c r="D249" s="52">
        <v>4788</v>
      </c>
      <c r="E249" s="52">
        <v>60144.41</v>
      </c>
      <c r="F249" s="52">
        <v>53760.75</v>
      </c>
      <c r="G249" s="52">
        <v>15604</v>
      </c>
      <c r="H249" s="52">
        <v>197229.3</v>
      </c>
      <c r="I249" s="52">
        <v>177298.03</v>
      </c>
      <c r="J249" s="84">
        <f t="shared" si="42"/>
        <v>225.89807852965748</v>
      </c>
      <c r="K249" s="84">
        <f t="shared" si="43"/>
        <v>227.92623620383003</v>
      </c>
      <c r="L249" s="84">
        <f t="shared" si="44"/>
        <v>229.79084183163368</v>
      </c>
      <c r="M249" s="84">
        <f t="shared" si="40"/>
        <v>12.561489139515457</v>
      </c>
      <c r="N249" s="84">
        <f t="shared" si="45"/>
        <v>12.639662906946937</v>
      </c>
      <c r="O249" s="84">
        <f t="shared" si="41"/>
        <v>11.228226817042607</v>
      </c>
      <c r="P249" s="84">
        <f t="shared" si="46"/>
        <v>11.362344911561138</v>
      </c>
    </row>
    <row r="250" spans="1:15" ht="10.5">
      <c r="A250" s="51" t="s">
        <v>441</v>
      </c>
      <c r="B250" s="51" t="s">
        <v>307</v>
      </c>
      <c r="C250" s="51" t="s">
        <v>60</v>
      </c>
      <c r="D250" s="52">
        <v>50</v>
      </c>
      <c r="E250" s="52">
        <v>627.19</v>
      </c>
      <c r="F250" s="52">
        <v>561.22</v>
      </c>
      <c r="G250" s="52"/>
      <c r="H250" s="52"/>
      <c r="I250" s="52"/>
      <c r="M250" s="84">
        <f t="shared" si="40"/>
        <v>12.543800000000001</v>
      </c>
      <c r="O250" s="84">
        <f t="shared" si="41"/>
        <v>11.224400000000001</v>
      </c>
    </row>
    <row r="251" spans="1:16" ht="10.5">
      <c r="A251" s="51" t="s">
        <v>441</v>
      </c>
      <c r="B251" s="51" t="s">
        <v>307</v>
      </c>
      <c r="C251" s="51" t="s">
        <v>42</v>
      </c>
      <c r="D251" s="52">
        <v>200491.64</v>
      </c>
      <c r="E251" s="52">
        <v>2451188.91</v>
      </c>
      <c r="F251" s="52">
        <v>2188335.44</v>
      </c>
      <c r="G251" s="52">
        <v>165385</v>
      </c>
      <c r="H251" s="52">
        <v>1906458.96</v>
      </c>
      <c r="I251" s="52">
        <v>1711521.28</v>
      </c>
      <c r="J251" s="84">
        <f t="shared" si="42"/>
        <v>-17.51027623894942</v>
      </c>
      <c r="K251" s="84">
        <f t="shared" si="43"/>
        <v>-22.223091324283125</v>
      </c>
      <c r="L251" s="84">
        <f t="shared" si="44"/>
        <v>-21.788897226834656</v>
      </c>
      <c r="M251" s="84">
        <f t="shared" si="40"/>
        <v>12.22589086507547</v>
      </c>
      <c r="N251" s="84">
        <f t="shared" si="45"/>
        <v>11.527399461861716</v>
      </c>
      <c r="O251" s="84">
        <f t="shared" si="41"/>
        <v>10.914846324764463</v>
      </c>
      <c r="P251" s="84">
        <f t="shared" si="46"/>
        <v>10.348709254164525</v>
      </c>
    </row>
    <row r="252" spans="1:15" ht="10.5">
      <c r="A252" s="51" t="s">
        <v>441</v>
      </c>
      <c r="B252" s="51" t="s">
        <v>307</v>
      </c>
      <c r="C252" s="51" t="s">
        <v>98</v>
      </c>
      <c r="D252" s="52">
        <v>1110</v>
      </c>
      <c r="E252" s="52">
        <v>20761.64</v>
      </c>
      <c r="F252" s="52">
        <v>18333.49</v>
      </c>
      <c r="G252" s="52"/>
      <c r="H252" s="52"/>
      <c r="I252" s="52"/>
      <c r="M252" s="84">
        <f t="shared" si="40"/>
        <v>18.70418018018018</v>
      </c>
      <c r="O252" s="84">
        <f t="shared" si="41"/>
        <v>16.51665765765766</v>
      </c>
    </row>
    <row r="253" spans="1:15" ht="10.5">
      <c r="A253" s="51" t="s">
        <v>441</v>
      </c>
      <c r="B253" s="51" t="s">
        <v>307</v>
      </c>
      <c r="C253" s="51" t="s">
        <v>61</v>
      </c>
      <c r="D253" s="52">
        <v>11</v>
      </c>
      <c r="E253" s="52">
        <v>80.38</v>
      </c>
      <c r="F253" s="52">
        <v>71.38</v>
      </c>
      <c r="G253" s="52"/>
      <c r="H253" s="52"/>
      <c r="I253" s="52"/>
      <c r="M253" s="84">
        <f t="shared" si="40"/>
        <v>7.307272727272727</v>
      </c>
      <c r="O253" s="84">
        <f t="shared" si="41"/>
        <v>6.489090909090908</v>
      </c>
    </row>
    <row r="254" spans="1:16" ht="10.5">
      <c r="A254" s="51" t="s">
        <v>441</v>
      </c>
      <c r="B254" s="51" t="s">
        <v>307</v>
      </c>
      <c r="C254" s="51" t="s">
        <v>49</v>
      </c>
      <c r="D254" s="52"/>
      <c r="E254" s="52"/>
      <c r="F254" s="52"/>
      <c r="G254" s="52">
        <v>20</v>
      </c>
      <c r="H254" s="52">
        <v>325.26</v>
      </c>
      <c r="I254" s="52">
        <v>276.86</v>
      </c>
      <c r="N254" s="84">
        <f t="shared" si="45"/>
        <v>16.262999999999998</v>
      </c>
      <c r="P254" s="84">
        <f t="shared" si="46"/>
        <v>13.843</v>
      </c>
    </row>
    <row r="255" spans="1:16" ht="10.5">
      <c r="A255" s="51" t="s">
        <v>441</v>
      </c>
      <c r="B255" s="51" t="s">
        <v>307</v>
      </c>
      <c r="C255" s="51" t="s">
        <v>710</v>
      </c>
      <c r="D255" s="52"/>
      <c r="E255" s="52"/>
      <c r="F255" s="52"/>
      <c r="G255" s="52">
        <v>12</v>
      </c>
      <c r="H255" s="52">
        <v>168.5</v>
      </c>
      <c r="I255" s="52">
        <v>157.35</v>
      </c>
      <c r="N255" s="84">
        <f t="shared" si="45"/>
        <v>14.041666666666666</v>
      </c>
      <c r="P255" s="84">
        <f t="shared" si="46"/>
        <v>13.112499999999999</v>
      </c>
    </row>
    <row r="256" spans="1:16" ht="10.5">
      <c r="A256" s="51" t="s">
        <v>441</v>
      </c>
      <c r="B256" s="51" t="s">
        <v>307</v>
      </c>
      <c r="C256" s="51" t="s">
        <v>70</v>
      </c>
      <c r="D256" s="52"/>
      <c r="E256" s="52"/>
      <c r="F256" s="52"/>
      <c r="G256" s="52">
        <v>406</v>
      </c>
      <c r="H256" s="52">
        <v>4748.16</v>
      </c>
      <c r="I256" s="52">
        <v>4360.03</v>
      </c>
      <c r="N256" s="84">
        <f t="shared" si="45"/>
        <v>11.694975369458128</v>
      </c>
      <c r="P256" s="84">
        <f t="shared" si="46"/>
        <v>10.73899014778325</v>
      </c>
    </row>
    <row r="257" spans="1:16" ht="10.5">
      <c r="A257" s="51" t="s">
        <v>441</v>
      </c>
      <c r="B257" s="51" t="s">
        <v>307</v>
      </c>
      <c r="C257" s="51" t="s">
        <v>66</v>
      </c>
      <c r="D257" s="52">
        <v>7231</v>
      </c>
      <c r="E257" s="52">
        <v>94606.26</v>
      </c>
      <c r="F257" s="52">
        <v>84965.4</v>
      </c>
      <c r="G257" s="52">
        <v>1807</v>
      </c>
      <c r="H257" s="52">
        <v>21098.59</v>
      </c>
      <c r="I257" s="52">
        <v>18810.8</v>
      </c>
      <c r="J257" s="84">
        <f t="shared" si="42"/>
        <v>-75.01037200940395</v>
      </c>
      <c r="K257" s="84">
        <f t="shared" si="43"/>
        <v>-77.69852650342588</v>
      </c>
      <c r="L257" s="84">
        <f t="shared" si="44"/>
        <v>-77.86063503496717</v>
      </c>
      <c r="M257" s="84">
        <f t="shared" si="40"/>
        <v>13.083426911907067</v>
      </c>
      <c r="N257" s="84">
        <f t="shared" si="45"/>
        <v>11.676032097399004</v>
      </c>
      <c r="O257" s="84">
        <f t="shared" si="41"/>
        <v>11.750159037477527</v>
      </c>
      <c r="P257" s="84">
        <f t="shared" si="46"/>
        <v>10.409961261759822</v>
      </c>
    </row>
    <row r="258" spans="1:16" ht="10.5">
      <c r="A258" s="51" t="s">
        <v>441</v>
      </c>
      <c r="B258" s="51" t="s">
        <v>307</v>
      </c>
      <c r="C258" s="51" t="s">
        <v>352</v>
      </c>
      <c r="D258" s="52"/>
      <c r="E258" s="52"/>
      <c r="F258" s="52"/>
      <c r="G258" s="52">
        <v>2</v>
      </c>
      <c r="H258" s="52">
        <v>24.64</v>
      </c>
      <c r="I258" s="52">
        <v>21.03</v>
      </c>
      <c r="N258" s="84">
        <f t="shared" si="45"/>
        <v>12.32</v>
      </c>
      <c r="P258" s="84">
        <f t="shared" si="46"/>
        <v>10.515</v>
      </c>
    </row>
    <row r="259" spans="1:16" ht="10.5">
      <c r="A259" s="51" t="s">
        <v>441</v>
      </c>
      <c r="B259" s="51" t="s">
        <v>307</v>
      </c>
      <c r="C259" s="51" t="s">
        <v>65</v>
      </c>
      <c r="D259" s="52">
        <v>3560</v>
      </c>
      <c r="E259" s="52">
        <v>39925.89</v>
      </c>
      <c r="F259" s="52">
        <v>35717.15</v>
      </c>
      <c r="G259" s="52">
        <v>3970</v>
      </c>
      <c r="H259" s="52">
        <v>39265.26</v>
      </c>
      <c r="I259" s="52">
        <v>35402.05</v>
      </c>
      <c r="J259" s="84">
        <f t="shared" si="42"/>
        <v>11.51685393258427</v>
      </c>
      <c r="K259" s="84">
        <f t="shared" si="43"/>
        <v>-1.6546406354373</v>
      </c>
      <c r="L259" s="84">
        <f t="shared" si="44"/>
        <v>-0.8822092468184011</v>
      </c>
      <c r="M259" s="84">
        <f t="shared" si="40"/>
        <v>11.215137640449438</v>
      </c>
      <c r="N259" s="84">
        <f t="shared" si="45"/>
        <v>9.890493702770781</v>
      </c>
      <c r="O259" s="84">
        <f t="shared" si="41"/>
        <v>10.032907303370786</v>
      </c>
      <c r="P259" s="84">
        <f t="shared" si="46"/>
        <v>8.917392947103275</v>
      </c>
    </row>
    <row r="260" spans="1:16" ht="10.5">
      <c r="A260" s="51" t="s">
        <v>441</v>
      </c>
      <c r="B260" s="51" t="s">
        <v>307</v>
      </c>
      <c r="C260" s="51" t="s">
        <v>43</v>
      </c>
      <c r="D260" s="52">
        <v>122902</v>
      </c>
      <c r="E260" s="52">
        <v>1326746.4</v>
      </c>
      <c r="F260" s="52">
        <v>1188633.23</v>
      </c>
      <c r="G260" s="52">
        <v>178780</v>
      </c>
      <c r="H260" s="52">
        <v>1923187.68</v>
      </c>
      <c r="I260" s="52">
        <v>1719488.41</v>
      </c>
      <c r="J260" s="84">
        <f t="shared" si="42"/>
        <v>45.46549283168704</v>
      </c>
      <c r="K260" s="84">
        <f t="shared" si="43"/>
        <v>44.9551835980109</v>
      </c>
      <c r="L260" s="84">
        <f t="shared" si="44"/>
        <v>44.66097418461033</v>
      </c>
      <c r="M260" s="84">
        <f t="shared" si="40"/>
        <v>10.79515711705261</v>
      </c>
      <c r="N260" s="84">
        <f t="shared" si="45"/>
        <v>10.75728649737107</v>
      </c>
      <c r="O260" s="84">
        <f t="shared" si="41"/>
        <v>9.671390457437633</v>
      </c>
      <c r="P260" s="84">
        <f t="shared" si="46"/>
        <v>9.617901387179774</v>
      </c>
    </row>
    <row r="261" spans="1:16" s="88" customFormat="1" ht="11.25" customHeight="1">
      <c r="A261" s="54"/>
      <c r="B261" s="54"/>
      <c r="C261" s="54"/>
      <c r="D261" s="55">
        <f aca="true" t="shared" si="48" ref="D261:I261">SUM(D238:D260)</f>
        <v>4379688.08</v>
      </c>
      <c r="E261" s="55">
        <f t="shared" si="48"/>
        <v>52438157.18</v>
      </c>
      <c r="F261" s="55">
        <f t="shared" si="48"/>
        <v>46991122.20999999</v>
      </c>
      <c r="G261" s="55">
        <f t="shared" si="48"/>
        <v>3870899.7199999997</v>
      </c>
      <c r="H261" s="55">
        <f t="shared" si="48"/>
        <v>42692963.71999999</v>
      </c>
      <c r="I261" s="55">
        <f t="shared" si="48"/>
        <v>38422609.349999994</v>
      </c>
      <c r="J261" s="111">
        <f t="shared" si="42"/>
        <v>-11.616999902878934</v>
      </c>
      <c r="K261" s="111">
        <f t="shared" si="43"/>
        <v>-18.584164631393342</v>
      </c>
      <c r="L261" s="111">
        <f t="shared" si="44"/>
        <v>-18.23432269122649</v>
      </c>
      <c r="M261" s="111">
        <f t="shared" si="40"/>
        <v>11.973034659582424</v>
      </c>
      <c r="N261" s="111">
        <f t="shared" si="45"/>
        <v>11.02920943661129</v>
      </c>
      <c r="O261" s="111">
        <f t="shared" si="41"/>
        <v>10.729330799740422</v>
      </c>
      <c r="P261" s="111">
        <f t="shared" si="46"/>
        <v>9.926015171997273</v>
      </c>
    </row>
    <row r="262" spans="1:16" ht="10.5">
      <c r="A262" s="51" t="s">
        <v>452</v>
      </c>
      <c r="B262" s="51" t="s">
        <v>314</v>
      </c>
      <c r="C262" s="51" t="s">
        <v>47</v>
      </c>
      <c r="D262" s="52">
        <v>201845</v>
      </c>
      <c r="E262" s="52">
        <v>2066220.68</v>
      </c>
      <c r="F262" s="52">
        <v>1851010.38</v>
      </c>
      <c r="G262" s="52">
        <v>113310</v>
      </c>
      <c r="H262" s="52">
        <v>1091066.87</v>
      </c>
      <c r="I262" s="52">
        <v>1000844.98</v>
      </c>
      <c r="J262" s="84">
        <f t="shared" si="42"/>
        <v>-43.862865069731725</v>
      </c>
      <c r="K262" s="84">
        <f t="shared" si="43"/>
        <v>-47.195046465220734</v>
      </c>
      <c r="L262" s="84">
        <f t="shared" si="44"/>
        <v>-45.92980186313163</v>
      </c>
      <c r="M262" s="84">
        <f t="shared" si="40"/>
        <v>10.236670118159974</v>
      </c>
      <c r="N262" s="84">
        <f t="shared" si="45"/>
        <v>9.629043067690407</v>
      </c>
      <c r="O262" s="84">
        <f t="shared" si="41"/>
        <v>9.170454457628377</v>
      </c>
      <c r="P262" s="84">
        <f t="shared" si="46"/>
        <v>8.832803636042714</v>
      </c>
    </row>
    <row r="263" spans="1:16" ht="10.5">
      <c r="A263" s="51" t="s">
        <v>452</v>
      </c>
      <c r="B263" s="51" t="s">
        <v>314</v>
      </c>
      <c r="C263" s="51" t="s">
        <v>93</v>
      </c>
      <c r="D263" s="52">
        <v>19350</v>
      </c>
      <c r="E263" s="52">
        <v>238899.56</v>
      </c>
      <c r="F263" s="52">
        <v>218789.82</v>
      </c>
      <c r="G263" s="52">
        <v>3960</v>
      </c>
      <c r="H263" s="52">
        <v>48209.74</v>
      </c>
      <c r="I263" s="52">
        <v>43491.93</v>
      </c>
      <c r="J263" s="84">
        <f t="shared" si="42"/>
        <v>-79.53488372093024</v>
      </c>
      <c r="K263" s="84">
        <f t="shared" si="43"/>
        <v>-79.8200800369829</v>
      </c>
      <c r="L263" s="84">
        <f t="shared" si="44"/>
        <v>-80.12159340868784</v>
      </c>
      <c r="M263" s="84">
        <f t="shared" si="40"/>
        <v>12.346230490956073</v>
      </c>
      <c r="N263" s="84">
        <f t="shared" si="45"/>
        <v>12.174176767676768</v>
      </c>
      <c r="O263" s="84">
        <f t="shared" si="41"/>
        <v>11.306967441860465</v>
      </c>
      <c r="P263" s="84">
        <f t="shared" si="46"/>
        <v>10.982810606060607</v>
      </c>
    </row>
    <row r="264" spans="1:16" ht="10.5">
      <c r="A264" s="51" t="s">
        <v>452</v>
      </c>
      <c r="B264" s="51" t="s">
        <v>314</v>
      </c>
      <c r="C264" s="51" t="s">
        <v>133</v>
      </c>
      <c r="D264" s="52"/>
      <c r="E264" s="52"/>
      <c r="F264" s="52"/>
      <c r="G264" s="52">
        <v>400</v>
      </c>
      <c r="H264" s="52">
        <v>3980</v>
      </c>
      <c r="I264" s="52">
        <v>3688.14</v>
      </c>
      <c r="N264" s="84">
        <f t="shared" si="45"/>
        <v>9.95</v>
      </c>
      <c r="P264" s="84">
        <f t="shared" si="46"/>
        <v>9.22035</v>
      </c>
    </row>
    <row r="265" spans="1:16" ht="10.5">
      <c r="A265" s="51" t="s">
        <v>452</v>
      </c>
      <c r="B265" s="51" t="s">
        <v>314</v>
      </c>
      <c r="C265" s="51" t="s">
        <v>63</v>
      </c>
      <c r="D265" s="52">
        <v>12900</v>
      </c>
      <c r="E265" s="52">
        <v>164382.85</v>
      </c>
      <c r="F265" s="52">
        <v>146216.01</v>
      </c>
      <c r="G265" s="52">
        <v>28931</v>
      </c>
      <c r="H265" s="52">
        <v>321476.5</v>
      </c>
      <c r="I265" s="52">
        <v>293218.5</v>
      </c>
      <c r="J265" s="84">
        <f t="shared" si="42"/>
        <v>124.27131782945736</v>
      </c>
      <c r="K265" s="84">
        <f t="shared" si="43"/>
        <v>95.56571746991854</v>
      </c>
      <c r="L265" s="84">
        <f t="shared" si="44"/>
        <v>100.53788911351089</v>
      </c>
      <c r="M265" s="84">
        <f t="shared" si="40"/>
        <v>12.742856589147287</v>
      </c>
      <c r="N265" s="84">
        <f t="shared" si="45"/>
        <v>11.111835055822475</v>
      </c>
      <c r="O265" s="84">
        <f t="shared" si="41"/>
        <v>11.334574418604651</v>
      </c>
      <c r="P265" s="84">
        <f t="shared" si="46"/>
        <v>10.135097300473541</v>
      </c>
    </row>
    <row r="266" spans="1:16" ht="10.5">
      <c r="A266" s="51" t="s">
        <v>452</v>
      </c>
      <c r="B266" s="51" t="s">
        <v>314</v>
      </c>
      <c r="C266" s="51" t="s">
        <v>134</v>
      </c>
      <c r="D266" s="52">
        <v>3200</v>
      </c>
      <c r="E266" s="52">
        <v>46897.81</v>
      </c>
      <c r="F266" s="52">
        <v>41978.12</v>
      </c>
      <c r="G266" s="52">
        <v>2700</v>
      </c>
      <c r="H266" s="52">
        <v>29601.64</v>
      </c>
      <c r="I266" s="52">
        <v>26640.51</v>
      </c>
      <c r="J266" s="84">
        <f t="shared" si="42"/>
        <v>-15.625</v>
      </c>
      <c r="K266" s="84">
        <f t="shared" si="43"/>
        <v>-36.88054943290528</v>
      </c>
      <c r="L266" s="84">
        <f t="shared" si="44"/>
        <v>-36.53715316455335</v>
      </c>
      <c r="M266" s="84">
        <f t="shared" si="40"/>
        <v>14.655565625</v>
      </c>
      <c r="N266" s="84">
        <f t="shared" si="45"/>
        <v>10.96357037037037</v>
      </c>
      <c r="O266" s="84">
        <f t="shared" si="41"/>
        <v>13.1181625</v>
      </c>
      <c r="P266" s="84">
        <f t="shared" si="46"/>
        <v>9.866855555555555</v>
      </c>
    </row>
    <row r="267" spans="1:16" ht="10.5">
      <c r="A267" s="51" t="s">
        <v>452</v>
      </c>
      <c r="B267" s="51" t="s">
        <v>314</v>
      </c>
      <c r="C267" s="51" t="s">
        <v>62</v>
      </c>
      <c r="D267" s="52">
        <v>181950.91</v>
      </c>
      <c r="E267" s="52">
        <v>2684325.55</v>
      </c>
      <c r="F267" s="52">
        <v>2408820.12</v>
      </c>
      <c r="G267" s="52">
        <v>72132.71</v>
      </c>
      <c r="H267" s="52">
        <v>1114194.82</v>
      </c>
      <c r="I267" s="52">
        <v>956214.32</v>
      </c>
      <c r="J267" s="84">
        <f t="shared" si="42"/>
        <v>-60.35594985482623</v>
      </c>
      <c r="K267" s="84">
        <f t="shared" si="43"/>
        <v>-58.49255989088208</v>
      </c>
      <c r="L267" s="84">
        <f t="shared" si="44"/>
        <v>-60.30362283755751</v>
      </c>
      <c r="M267" s="84">
        <f t="shared" si="40"/>
        <v>14.753020746090248</v>
      </c>
      <c r="N267" s="84">
        <f t="shared" si="45"/>
        <v>15.44645723140029</v>
      </c>
      <c r="O267" s="84">
        <f t="shared" si="41"/>
        <v>13.23884623605345</v>
      </c>
      <c r="P267" s="84">
        <f t="shared" si="46"/>
        <v>13.256320468203674</v>
      </c>
    </row>
    <row r="268" spans="1:16" ht="10.5">
      <c r="A268" s="51" t="s">
        <v>452</v>
      </c>
      <c r="B268" s="51" t="s">
        <v>314</v>
      </c>
      <c r="C268" s="51" t="s">
        <v>53</v>
      </c>
      <c r="D268" s="52">
        <v>1687678.34</v>
      </c>
      <c r="E268" s="52">
        <v>21299296.03</v>
      </c>
      <c r="F268" s="52">
        <v>19076530.83</v>
      </c>
      <c r="G268" s="52">
        <v>1992724.29</v>
      </c>
      <c r="H268" s="52">
        <v>24139945.35</v>
      </c>
      <c r="I268" s="52">
        <v>21724690.73</v>
      </c>
      <c r="J268" s="84">
        <f t="shared" si="42"/>
        <v>18.074886829441677</v>
      </c>
      <c r="K268" s="84">
        <f t="shared" si="43"/>
        <v>13.336822569154178</v>
      </c>
      <c r="L268" s="84">
        <f t="shared" si="44"/>
        <v>13.881768774411917</v>
      </c>
      <c r="M268" s="84">
        <f t="shared" si="40"/>
        <v>12.62047128601532</v>
      </c>
      <c r="N268" s="84">
        <f t="shared" si="45"/>
        <v>12.114041802541585</v>
      </c>
      <c r="O268" s="84">
        <f t="shared" si="41"/>
        <v>11.303416283697755</v>
      </c>
      <c r="P268" s="84">
        <f t="shared" si="46"/>
        <v>10.902005279415748</v>
      </c>
    </row>
    <row r="269" spans="1:16" ht="10.5">
      <c r="A269" s="51" t="s">
        <v>452</v>
      </c>
      <c r="B269" s="51" t="s">
        <v>314</v>
      </c>
      <c r="C269" s="51" t="s">
        <v>51</v>
      </c>
      <c r="D269" s="52"/>
      <c r="E269" s="52"/>
      <c r="F269" s="52"/>
      <c r="G269" s="52">
        <v>7500</v>
      </c>
      <c r="H269" s="52">
        <v>82010.92</v>
      </c>
      <c r="I269" s="52">
        <v>76036.81</v>
      </c>
      <c r="N269" s="84">
        <f t="shared" si="45"/>
        <v>10.934789333333333</v>
      </c>
      <c r="P269" s="84">
        <f t="shared" si="46"/>
        <v>10.138241333333333</v>
      </c>
    </row>
    <row r="270" spans="1:16" ht="10.5">
      <c r="A270" s="51" t="s">
        <v>452</v>
      </c>
      <c r="B270" s="51" t="s">
        <v>314</v>
      </c>
      <c r="C270" s="51" t="s">
        <v>55</v>
      </c>
      <c r="D270" s="52">
        <v>210600.5</v>
      </c>
      <c r="E270" s="52">
        <v>2678818.22</v>
      </c>
      <c r="F270" s="52">
        <v>2406822.03</v>
      </c>
      <c r="G270" s="52">
        <v>280311</v>
      </c>
      <c r="H270" s="52">
        <v>3341201.06</v>
      </c>
      <c r="I270" s="52">
        <v>3000659.17</v>
      </c>
      <c r="J270" s="84">
        <f t="shared" si="42"/>
        <v>33.10082359728491</v>
      </c>
      <c r="K270" s="84">
        <f t="shared" si="43"/>
        <v>24.726681155692596</v>
      </c>
      <c r="L270" s="84">
        <f t="shared" si="44"/>
        <v>24.673080626572137</v>
      </c>
      <c r="M270" s="84">
        <f t="shared" si="40"/>
        <v>12.719904368698081</v>
      </c>
      <c r="N270" s="84">
        <f t="shared" si="45"/>
        <v>11.919621634541635</v>
      </c>
      <c r="O270" s="84">
        <f t="shared" si="41"/>
        <v>11.428377567954492</v>
      </c>
      <c r="P270" s="84">
        <f t="shared" si="46"/>
        <v>10.70474997413587</v>
      </c>
    </row>
    <row r="271" spans="1:16" ht="10.5">
      <c r="A271" s="51" t="s">
        <v>452</v>
      </c>
      <c r="B271" s="51" t="s">
        <v>314</v>
      </c>
      <c r="C271" s="51" t="s">
        <v>607</v>
      </c>
      <c r="D271" s="52">
        <v>6610</v>
      </c>
      <c r="E271" s="52">
        <v>53755.85</v>
      </c>
      <c r="F271" s="52">
        <v>47458</v>
      </c>
      <c r="G271" s="52">
        <v>11580</v>
      </c>
      <c r="H271" s="52">
        <v>81392.42</v>
      </c>
      <c r="I271" s="52">
        <v>76826.85</v>
      </c>
      <c r="J271" s="84">
        <f t="shared" si="42"/>
        <v>75.18910741301059</v>
      </c>
      <c r="K271" s="84">
        <f t="shared" si="43"/>
        <v>51.411278958476146</v>
      </c>
      <c r="L271" s="84">
        <f t="shared" si="44"/>
        <v>61.883876269543606</v>
      </c>
      <c r="M271" s="84">
        <f t="shared" si="40"/>
        <v>8.13250378214826</v>
      </c>
      <c r="N271" s="84">
        <f t="shared" si="45"/>
        <v>7.028706390328152</v>
      </c>
      <c r="O271" s="84">
        <f t="shared" si="41"/>
        <v>7.179727685325265</v>
      </c>
      <c r="P271" s="84">
        <f t="shared" si="46"/>
        <v>6.634443005181348</v>
      </c>
    </row>
    <row r="272" spans="1:16" ht="10.5">
      <c r="A272" s="51" t="s">
        <v>452</v>
      </c>
      <c r="B272" s="51" t="s">
        <v>314</v>
      </c>
      <c r="C272" s="51" t="s">
        <v>41</v>
      </c>
      <c r="D272" s="52">
        <v>894330</v>
      </c>
      <c r="E272" s="52">
        <v>9773455.39</v>
      </c>
      <c r="F272" s="52">
        <v>8758312.48</v>
      </c>
      <c r="G272" s="52">
        <v>991366.5</v>
      </c>
      <c r="H272" s="52">
        <v>10163152.36</v>
      </c>
      <c r="I272" s="52">
        <v>9131517.41</v>
      </c>
      <c r="J272" s="84">
        <f t="shared" si="42"/>
        <v>10.850189527355674</v>
      </c>
      <c r="K272" s="84">
        <f t="shared" si="43"/>
        <v>3.987299828459122</v>
      </c>
      <c r="L272" s="84">
        <f t="shared" si="44"/>
        <v>4.2611511161794</v>
      </c>
      <c r="M272" s="84">
        <f t="shared" si="40"/>
        <v>10.928242807464807</v>
      </c>
      <c r="N272" s="84">
        <f t="shared" si="45"/>
        <v>10.251660067190086</v>
      </c>
      <c r="O272" s="84">
        <f t="shared" si="41"/>
        <v>9.793155188800554</v>
      </c>
      <c r="P272" s="84">
        <f t="shared" si="46"/>
        <v>9.211040931885433</v>
      </c>
    </row>
    <row r="273" spans="1:16" ht="10.5">
      <c r="A273" s="51" t="s">
        <v>452</v>
      </c>
      <c r="B273" s="51" t="s">
        <v>314</v>
      </c>
      <c r="C273" s="51" t="s">
        <v>91</v>
      </c>
      <c r="D273" s="52">
        <v>11450</v>
      </c>
      <c r="E273" s="52">
        <v>157092</v>
      </c>
      <c r="F273" s="52">
        <v>140609.46</v>
      </c>
      <c r="G273" s="52">
        <v>3000</v>
      </c>
      <c r="H273" s="52">
        <v>40725.64</v>
      </c>
      <c r="I273" s="52">
        <v>37429.22</v>
      </c>
      <c r="J273" s="84">
        <f t="shared" si="42"/>
        <v>-73.79912663755458</v>
      </c>
      <c r="K273" s="84">
        <f t="shared" si="43"/>
        <v>-74.07529345861025</v>
      </c>
      <c r="L273" s="84">
        <f t="shared" si="44"/>
        <v>-73.38072417033676</v>
      </c>
      <c r="M273" s="84">
        <f t="shared" si="40"/>
        <v>13.719825327510916</v>
      </c>
      <c r="N273" s="84">
        <f t="shared" si="45"/>
        <v>13.575213333333334</v>
      </c>
      <c r="O273" s="84">
        <f t="shared" si="41"/>
        <v>12.280302183406112</v>
      </c>
      <c r="P273" s="84">
        <f t="shared" si="46"/>
        <v>12.476406666666668</v>
      </c>
    </row>
    <row r="274" spans="1:16" ht="10.5">
      <c r="A274" s="51" t="s">
        <v>452</v>
      </c>
      <c r="B274" s="51" t="s">
        <v>314</v>
      </c>
      <c r="C274" s="51" t="s">
        <v>56</v>
      </c>
      <c r="D274" s="52">
        <v>6000</v>
      </c>
      <c r="E274" s="52">
        <v>68550</v>
      </c>
      <c r="F274" s="52">
        <v>60972.78</v>
      </c>
      <c r="G274" s="52">
        <v>22150</v>
      </c>
      <c r="H274" s="52">
        <v>230442.5</v>
      </c>
      <c r="I274" s="52">
        <v>210314</v>
      </c>
      <c r="J274" s="84">
        <f t="shared" si="42"/>
        <v>269.1666666666667</v>
      </c>
      <c r="K274" s="84">
        <f t="shared" si="43"/>
        <v>236.1670313639679</v>
      </c>
      <c r="L274" s="84">
        <f t="shared" si="44"/>
        <v>244.93096755634235</v>
      </c>
      <c r="M274" s="84">
        <f t="shared" si="40"/>
        <v>11.425</v>
      </c>
      <c r="N274" s="84">
        <f t="shared" si="45"/>
        <v>10.40372460496614</v>
      </c>
      <c r="O274" s="84">
        <f t="shared" si="41"/>
        <v>10.16213</v>
      </c>
      <c r="P274" s="84">
        <f t="shared" si="46"/>
        <v>9.494988713318284</v>
      </c>
    </row>
    <row r="275" spans="1:16" ht="10.5">
      <c r="A275" s="51" t="s">
        <v>452</v>
      </c>
      <c r="B275" s="51" t="s">
        <v>314</v>
      </c>
      <c r="C275" s="51" t="s">
        <v>60</v>
      </c>
      <c r="D275" s="52">
        <v>20650</v>
      </c>
      <c r="E275" s="52">
        <v>214459.83</v>
      </c>
      <c r="F275" s="52">
        <v>192060.43</v>
      </c>
      <c r="G275" s="52">
        <v>43115</v>
      </c>
      <c r="H275" s="52">
        <v>435691.93</v>
      </c>
      <c r="I275" s="52">
        <v>398219.85</v>
      </c>
      <c r="J275" s="84">
        <f aca="true" t="shared" si="49" ref="J275:J286">(G275-D275)*100/D275</f>
        <v>108.78934624697337</v>
      </c>
      <c r="K275" s="84">
        <f aca="true" t="shared" si="50" ref="K275:K286">(H275-E275)*100/E275</f>
        <v>103.15782680607367</v>
      </c>
      <c r="L275" s="84">
        <f aca="true" t="shared" si="51" ref="L275:L286">(I275-F275)*100/F275</f>
        <v>107.34091348228264</v>
      </c>
      <c r="M275" s="84">
        <f aca="true" t="shared" si="52" ref="M275:M286">E275/D275</f>
        <v>10.38546392251816</v>
      </c>
      <c r="N275" s="84">
        <f aca="true" t="shared" si="53" ref="N275:N286">H275/G275</f>
        <v>10.105344543662298</v>
      </c>
      <c r="O275" s="84">
        <f aca="true" t="shared" si="54" ref="O275:O286">F275/D275</f>
        <v>9.300747215496367</v>
      </c>
      <c r="P275" s="84">
        <f aca="true" t="shared" si="55" ref="P275:P286">I275/G275</f>
        <v>9.23622521164328</v>
      </c>
    </row>
    <row r="276" spans="1:16" ht="10.5">
      <c r="A276" s="51" t="s">
        <v>452</v>
      </c>
      <c r="B276" s="51" t="s">
        <v>314</v>
      </c>
      <c r="C276" s="51" t="s">
        <v>42</v>
      </c>
      <c r="D276" s="52">
        <v>716748.48</v>
      </c>
      <c r="E276" s="52">
        <v>7647936.16</v>
      </c>
      <c r="F276" s="52">
        <v>6846388.88</v>
      </c>
      <c r="G276" s="52">
        <v>575936.03</v>
      </c>
      <c r="H276" s="52">
        <v>6202329.79</v>
      </c>
      <c r="I276" s="52">
        <v>5590573.58</v>
      </c>
      <c r="J276" s="84">
        <f t="shared" si="49"/>
        <v>-19.646006085705263</v>
      </c>
      <c r="K276" s="84">
        <f t="shared" si="50"/>
        <v>-18.901914709497262</v>
      </c>
      <c r="L276" s="84">
        <f t="shared" si="51"/>
        <v>-18.342739829876564</v>
      </c>
      <c r="M276" s="84">
        <f t="shared" si="52"/>
        <v>10.670320723944892</v>
      </c>
      <c r="N276" s="84">
        <f t="shared" si="53"/>
        <v>10.769129672265858</v>
      </c>
      <c r="O276" s="84">
        <f t="shared" si="54"/>
        <v>9.5520103230634</v>
      </c>
      <c r="P276" s="84">
        <f t="shared" si="55"/>
        <v>9.706934952480747</v>
      </c>
    </row>
    <row r="277" spans="1:16" ht="10.5">
      <c r="A277" s="51" t="s">
        <v>452</v>
      </c>
      <c r="B277" s="51" t="s">
        <v>314</v>
      </c>
      <c r="C277" s="51" t="s">
        <v>98</v>
      </c>
      <c r="D277" s="52"/>
      <c r="E277" s="52"/>
      <c r="F277" s="52"/>
      <c r="G277" s="52">
        <v>5</v>
      </c>
      <c r="H277" s="52">
        <v>5</v>
      </c>
      <c r="I277" s="52">
        <v>4.26</v>
      </c>
      <c r="N277" s="84">
        <f t="shared" si="53"/>
        <v>1</v>
      </c>
      <c r="P277" s="84">
        <f t="shared" si="55"/>
        <v>0.852</v>
      </c>
    </row>
    <row r="278" spans="1:16" ht="10.5">
      <c r="A278" s="51" t="s">
        <v>452</v>
      </c>
      <c r="B278" s="51" t="s">
        <v>314</v>
      </c>
      <c r="C278" s="51" t="s">
        <v>70</v>
      </c>
      <c r="D278" s="52">
        <v>6875</v>
      </c>
      <c r="E278" s="52">
        <v>52502.39</v>
      </c>
      <c r="F278" s="52">
        <v>46747.33</v>
      </c>
      <c r="G278" s="52">
        <v>13350</v>
      </c>
      <c r="H278" s="52">
        <v>123850.06</v>
      </c>
      <c r="I278" s="52">
        <v>109916.79</v>
      </c>
      <c r="J278" s="84">
        <f t="shared" si="49"/>
        <v>94.18181818181819</v>
      </c>
      <c r="K278" s="84">
        <f t="shared" si="50"/>
        <v>135.89413739069784</v>
      </c>
      <c r="L278" s="84">
        <f t="shared" si="51"/>
        <v>135.12955713192602</v>
      </c>
      <c r="M278" s="84">
        <f t="shared" si="52"/>
        <v>7.636711272727273</v>
      </c>
      <c r="N278" s="84">
        <f t="shared" si="53"/>
        <v>9.277158052434457</v>
      </c>
      <c r="O278" s="84">
        <f t="shared" si="54"/>
        <v>6.799611636363637</v>
      </c>
      <c r="P278" s="84">
        <f t="shared" si="55"/>
        <v>8.233467415730336</v>
      </c>
    </row>
    <row r="279" spans="1:16" ht="10.5">
      <c r="A279" s="51" t="s">
        <v>452</v>
      </c>
      <c r="B279" s="51" t="s">
        <v>314</v>
      </c>
      <c r="C279" s="51" t="s">
        <v>818</v>
      </c>
      <c r="D279" s="52"/>
      <c r="E279" s="52"/>
      <c r="F279" s="52"/>
      <c r="G279" s="52">
        <v>60</v>
      </c>
      <c r="H279" s="52">
        <v>605.77</v>
      </c>
      <c r="I279" s="52">
        <v>565.57</v>
      </c>
      <c r="N279" s="84">
        <f t="shared" si="53"/>
        <v>10.096166666666667</v>
      </c>
      <c r="P279" s="84">
        <f t="shared" si="55"/>
        <v>9.426166666666667</v>
      </c>
    </row>
    <row r="280" spans="1:16" ht="10.5">
      <c r="A280" s="51" t="s">
        <v>452</v>
      </c>
      <c r="B280" s="51" t="s">
        <v>314</v>
      </c>
      <c r="C280" s="51" t="s">
        <v>66</v>
      </c>
      <c r="D280" s="52">
        <v>550</v>
      </c>
      <c r="E280" s="52">
        <v>5996.66</v>
      </c>
      <c r="F280" s="52">
        <v>5259.99</v>
      </c>
      <c r="G280" s="52">
        <v>16300</v>
      </c>
      <c r="H280" s="52">
        <v>164814.81</v>
      </c>
      <c r="I280" s="52">
        <v>147493.64</v>
      </c>
      <c r="J280" s="84">
        <f t="shared" si="49"/>
        <v>2863.6363636363635</v>
      </c>
      <c r="K280" s="84">
        <f t="shared" si="50"/>
        <v>2648.4434668632207</v>
      </c>
      <c r="L280" s="84">
        <f t="shared" si="51"/>
        <v>2704.0669278838936</v>
      </c>
      <c r="M280" s="84">
        <f t="shared" si="52"/>
        <v>10.903018181818181</v>
      </c>
      <c r="N280" s="84">
        <f t="shared" si="53"/>
        <v>10.111338036809816</v>
      </c>
      <c r="O280" s="84">
        <f t="shared" si="54"/>
        <v>9.563618181818182</v>
      </c>
      <c r="P280" s="84">
        <f t="shared" si="55"/>
        <v>9.048689570552147</v>
      </c>
    </row>
    <row r="281" spans="1:16" ht="10.5">
      <c r="A281" s="51" t="s">
        <v>452</v>
      </c>
      <c r="B281" s="51" t="s">
        <v>314</v>
      </c>
      <c r="C281" s="51" t="s">
        <v>178</v>
      </c>
      <c r="D281" s="52"/>
      <c r="E281" s="52"/>
      <c r="F281" s="52"/>
      <c r="G281" s="52">
        <v>500</v>
      </c>
      <c r="H281" s="52">
        <v>6394.4</v>
      </c>
      <c r="I281" s="52">
        <v>6030</v>
      </c>
      <c r="N281" s="84">
        <f t="shared" si="53"/>
        <v>12.788799999999998</v>
      </c>
      <c r="P281" s="84">
        <f t="shared" si="55"/>
        <v>12.06</v>
      </c>
    </row>
    <row r="282" spans="1:16" ht="10.5">
      <c r="A282" s="51" t="s">
        <v>452</v>
      </c>
      <c r="B282" s="51" t="s">
        <v>314</v>
      </c>
      <c r="C282" s="51" t="s">
        <v>352</v>
      </c>
      <c r="D282" s="52">
        <v>2100</v>
      </c>
      <c r="E282" s="52">
        <v>25279.43</v>
      </c>
      <c r="F282" s="52">
        <v>22447.48</v>
      </c>
      <c r="G282" s="52">
        <v>1000</v>
      </c>
      <c r="H282" s="52">
        <v>9759.89</v>
      </c>
      <c r="I282" s="52">
        <v>8749.47</v>
      </c>
      <c r="J282" s="84">
        <f t="shared" si="49"/>
        <v>-52.38095238095238</v>
      </c>
      <c r="K282" s="84">
        <f t="shared" si="50"/>
        <v>-61.391969676531474</v>
      </c>
      <c r="L282" s="84">
        <f t="shared" si="51"/>
        <v>-61.0224844837817</v>
      </c>
      <c r="M282" s="84">
        <f t="shared" si="52"/>
        <v>12.03782380952381</v>
      </c>
      <c r="N282" s="84">
        <f t="shared" si="53"/>
        <v>9.759889999999999</v>
      </c>
      <c r="O282" s="84">
        <f t="shared" si="54"/>
        <v>10.68927619047619</v>
      </c>
      <c r="P282" s="84">
        <f t="shared" si="55"/>
        <v>8.749469999999999</v>
      </c>
    </row>
    <row r="283" spans="1:16" ht="10.5">
      <c r="A283" s="51" t="s">
        <v>452</v>
      </c>
      <c r="B283" s="51" t="s">
        <v>314</v>
      </c>
      <c r="C283" s="51" t="s">
        <v>525</v>
      </c>
      <c r="D283" s="52">
        <v>6000</v>
      </c>
      <c r="E283" s="52">
        <v>58343.04</v>
      </c>
      <c r="F283" s="52">
        <v>51425.06</v>
      </c>
      <c r="G283" s="52">
        <v>1200</v>
      </c>
      <c r="H283" s="52">
        <v>9856.23</v>
      </c>
      <c r="I283" s="52">
        <v>8927.82</v>
      </c>
      <c r="J283" s="84">
        <f t="shared" si="49"/>
        <v>-80</v>
      </c>
      <c r="K283" s="84">
        <f t="shared" si="50"/>
        <v>-83.10641680652911</v>
      </c>
      <c r="L283" s="84">
        <f t="shared" si="51"/>
        <v>-82.63916464074131</v>
      </c>
      <c r="M283" s="84">
        <f t="shared" si="52"/>
        <v>9.723840000000001</v>
      </c>
      <c r="N283" s="84">
        <f t="shared" si="53"/>
        <v>8.213524999999999</v>
      </c>
      <c r="O283" s="84">
        <f t="shared" si="54"/>
        <v>8.570843333333332</v>
      </c>
      <c r="P283" s="84">
        <f t="shared" si="55"/>
        <v>7.43985</v>
      </c>
    </row>
    <row r="284" spans="1:15" ht="10.5">
      <c r="A284" s="51" t="s">
        <v>452</v>
      </c>
      <c r="B284" s="51" t="s">
        <v>314</v>
      </c>
      <c r="C284" s="51" t="s">
        <v>82</v>
      </c>
      <c r="D284" s="52">
        <v>455</v>
      </c>
      <c r="E284" s="52">
        <v>2730</v>
      </c>
      <c r="F284" s="52">
        <v>2421.63</v>
      </c>
      <c r="G284" s="52"/>
      <c r="H284" s="52"/>
      <c r="I284" s="52"/>
      <c r="M284" s="84">
        <f t="shared" si="52"/>
        <v>6</v>
      </c>
      <c r="O284" s="84">
        <f t="shared" si="54"/>
        <v>5.322263736263737</v>
      </c>
    </row>
    <row r="285" spans="1:16" ht="10.5">
      <c r="A285" s="51" t="s">
        <v>452</v>
      </c>
      <c r="B285" s="51" t="s">
        <v>314</v>
      </c>
      <c r="C285" s="51" t="s">
        <v>43</v>
      </c>
      <c r="D285" s="52">
        <v>438</v>
      </c>
      <c r="E285" s="52">
        <v>5579.61</v>
      </c>
      <c r="F285" s="52">
        <v>5114.85</v>
      </c>
      <c r="G285" s="52">
        <v>34775</v>
      </c>
      <c r="H285" s="52">
        <v>246831.94</v>
      </c>
      <c r="I285" s="52">
        <v>218023.5</v>
      </c>
      <c r="J285" s="84">
        <f t="shared" si="49"/>
        <v>7839.497716894977</v>
      </c>
      <c r="K285" s="84">
        <f t="shared" si="50"/>
        <v>4323.8206613007005</v>
      </c>
      <c r="L285" s="84">
        <f t="shared" si="51"/>
        <v>4162.55901932608</v>
      </c>
      <c r="M285" s="84">
        <f t="shared" si="52"/>
        <v>12.738835616438356</v>
      </c>
      <c r="N285" s="84">
        <f t="shared" si="53"/>
        <v>7.097970956146657</v>
      </c>
      <c r="O285" s="84">
        <f t="shared" si="54"/>
        <v>11.677739726027399</v>
      </c>
      <c r="P285" s="84">
        <f t="shared" si="55"/>
        <v>6.269547088425593</v>
      </c>
    </row>
    <row r="286" spans="1:16" s="88" customFormat="1" ht="10.5">
      <c r="A286" s="77"/>
      <c r="B286" s="77"/>
      <c r="C286" s="77"/>
      <c r="D286" s="87">
        <f aca="true" t="shared" si="56" ref="D286:I286">SUM(D262:D285)</f>
        <v>3989731.23</v>
      </c>
      <c r="E286" s="87">
        <f t="shared" si="56"/>
        <v>47244521.05999999</v>
      </c>
      <c r="F286" s="87">
        <f t="shared" si="56"/>
        <v>42329385.68000001</v>
      </c>
      <c r="G286" s="87">
        <f t="shared" si="56"/>
        <v>4216306.53</v>
      </c>
      <c r="H286" s="87">
        <f t="shared" si="56"/>
        <v>47887539.64000001</v>
      </c>
      <c r="I286" s="87">
        <f t="shared" si="56"/>
        <v>43070077.04999999</v>
      </c>
      <c r="J286" s="111">
        <f t="shared" si="49"/>
        <v>5.678961487338091</v>
      </c>
      <c r="K286" s="111">
        <f t="shared" si="50"/>
        <v>1.3610437053291207</v>
      </c>
      <c r="L286" s="111">
        <f t="shared" si="51"/>
        <v>1.7498278278816313</v>
      </c>
      <c r="M286" s="111">
        <f t="shared" si="52"/>
        <v>11.841529751366231</v>
      </c>
      <c r="N286" s="111">
        <f t="shared" si="53"/>
        <v>11.357698805641629</v>
      </c>
      <c r="O286" s="111">
        <f t="shared" si="54"/>
        <v>10.609583262579822</v>
      </c>
      <c r="P286" s="111">
        <f t="shared" si="55"/>
        <v>10.21511997373682</v>
      </c>
    </row>
    <row r="287" spans="1:16" s="88" customFormat="1" ht="10.5">
      <c r="A287" s="77"/>
      <c r="B287" s="77"/>
      <c r="C287" s="77"/>
      <c r="D287" s="87"/>
      <c r="E287" s="87"/>
      <c r="F287" s="87"/>
      <c r="G287" s="87"/>
      <c r="H287" s="87"/>
      <c r="I287" s="87"/>
      <c r="J287" s="84"/>
      <c r="K287" s="84"/>
      <c r="L287" s="84"/>
      <c r="M287" s="84"/>
      <c r="N287" s="84"/>
      <c r="O287" s="84"/>
      <c r="P287" s="84"/>
    </row>
    <row r="288" spans="1:16" s="82" customFormat="1" ht="12.75" customHeight="1">
      <c r="A288" s="164" t="s">
        <v>827</v>
      </c>
      <c r="B288" s="164"/>
      <c r="C288" s="105"/>
      <c r="D288" s="154"/>
      <c r="E288" s="154"/>
      <c r="F288" s="154"/>
      <c r="G288" s="83"/>
      <c r="H288" s="83"/>
      <c r="I288" s="83"/>
      <c r="J288" s="84"/>
      <c r="K288" s="84"/>
      <c r="L288" s="84"/>
      <c r="M288" s="84"/>
      <c r="N288" s="84"/>
      <c r="O288" s="84"/>
      <c r="P288" s="84"/>
    </row>
    <row r="289" spans="1:16" s="82" customFormat="1" ht="36.75" customHeight="1">
      <c r="A289" s="78" t="s">
        <v>125</v>
      </c>
      <c r="B289" s="78" t="s">
        <v>126</v>
      </c>
      <c r="C289" s="78" t="s">
        <v>127</v>
      </c>
      <c r="D289" s="46" t="s">
        <v>683</v>
      </c>
      <c r="E289" s="46" t="s">
        <v>684</v>
      </c>
      <c r="F289" s="46" t="s">
        <v>706</v>
      </c>
      <c r="G289" s="46" t="s">
        <v>740</v>
      </c>
      <c r="H289" s="46" t="s">
        <v>741</v>
      </c>
      <c r="I289" s="46" t="s">
        <v>794</v>
      </c>
      <c r="J289" s="81" t="s">
        <v>78</v>
      </c>
      <c r="K289" s="81" t="s">
        <v>79</v>
      </c>
      <c r="L289" s="81" t="s">
        <v>656</v>
      </c>
      <c r="M289" s="81" t="s">
        <v>685</v>
      </c>
      <c r="N289" s="81" t="s">
        <v>743</v>
      </c>
      <c r="O289" s="81" t="s">
        <v>686</v>
      </c>
      <c r="P289" s="81" t="s">
        <v>744</v>
      </c>
    </row>
    <row r="290" spans="1:16" ht="10.5">
      <c r="A290" s="51" t="s">
        <v>518</v>
      </c>
      <c r="B290" s="51" t="s">
        <v>519</v>
      </c>
      <c r="C290" s="51" t="s">
        <v>151</v>
      </c>
      <c r="D290" s="52">
        <v>655</v>
      </c>
      <c r="E290" s="52">
        <v>131687.5</v>
      </c>
      <c r="F290" s="52">
        <v>119138.32</v>
      </c>
      <c r="G290" s="52">
        <v>250</v>
      </c>
      <c r="H290" s="52">
        <v>53726.33</v>
      </c>
      <c r="I290" s="52">
        <v>47935</v>
      </c>
      <c r="J290" s="84">
        <f>(G290-D290)*100/D290</f>
        <v>-61.83206106870229</v>
      </c>
      <c r="K290" s="84">
        <f>(H290-E290)*100/E290</f>
        <v>-59.201647840531564</v>
      </c>
      <c r="L290" s="84">
        <f>(I290-F290)*100/F290</f>
        <v>-59.76525436987865</v>
      </c>
      <c r="M290" s="84">
        <f>E290/D290</f>
        <v>201.04961832061068</v>
      </c>
      <c r="N290" s="84">
        <f>H290/G290</f>
        <v>214.90532000000002</v>
      </c>
      <c r="O290" s="84">
        <f>F290/D290</f>
        <v>181.8905648854962</v>
      </c>
      <c r="P290" s="84">
        <f>I290/G290</f>
        <v>191.74</v>
      </c>
    </row>
    <row r="291" spans="1:16" ht="10.5">
      <c r="A291" s="51" t="s">
        <v>518</v>
      </c>
      <c r="B291" s="51" t="s">
        <v>519</v>
      </c>
      <c r="C291" s="51" t="s">
        <v>48</v>
      </c>
      <c r="D291" s="52">
        <v>566</v>
      </c>
      <c r="E291" s="52">
        <v>70155.55</v>
      </c>
      <c r="F291" s="52">
        <v>62836.77</v>
      </c>
      <c r="G291" s="52">
        <v>198</v>
      </c>
      <c r="H291" s="52">
        <v>207100.46</v>
      </c>
      <c r="I291" s="52">
        <v>189012.78</v>
      </c>
      <c r="J291" s="84">
        <f aca="true" t="shared" si="57" ref="J291:J354">(G291-D291)*100/D291</f>
        <v>-65.01766784452296</v>
      </c>
      <c r="K291" s="84">
        <f aca="true" t="shared" si="58" ref="K291:K354">(H291-E291)*100/E291</f>
        <v>195.2018193856366</v>
      </c>
      <c r="L291" s="84">
        <f aca="true" t="shared" si="59" ref="L291:L354">(I291-F291)*100/F291</f>
        <v>200.79964326619591</v>
      </c>
      <c r="M291" s="84">
        <f aca="true" t="shared" si="60" ref="M291:M354">E291/D291</f>
        <v>123.94973498233216</v>
      </c>
      <c r="N291" s="84">
        <f aca="true" t="shared" si="61" ref="N291:N354">H291/G291</f>
        <v>1045.9619191919192</v>
      </c>
      <c r="O291" s="84">
        <f aca="true" t="shared" si="62" ref="O291:O354">F291/D291</f>
        <v>111.01902826855122</v>
      </c>
      <c r="P291" s="84">
        <f aca="true" t="shared" si="63" ref="P291:P354">I291/G291</f>
        <v>954.61</v>
      </c>
    </row>
    <row r="292" spans="1:16" ht="10.5">
      <c r="A292" s="51" t="s">
        <v>518</v>
      </c>
      <c r="B292" s="51" t="s">
        <v>519</v>
      </c>
      <c r="C292" s="51" t="s">
        <v>604</v>
      </c>
      <c r="D292" s="52">
        <v>50015</v>
      </c>
      <c r="E292" s="52">
        <v>3410284.82</v>
      </c>
      <c r="F292" s="52">
        <v>3036343.38</v>
      </c>
      <c r="G292" s="52">
        <v>41380</v>
      </c>
      <c r="H292" s="52">
        <v>2900577.41</v>
      </c>
      <c r="I292" s="52">
        <v>2611471.55</v>
      </c>
      <c r="J292" s="84">
        <f t="shared" si="57"/>
        <v>-17.26482055383385</v>
      </c>
      <c r="K292" s="84">
        <f t="shared" si="58"/>
        <v>-14.946182999459843</v>
      </c>
      <c r="L292" s="84">
        <f t="shared" si="59"/>
        <v>-13.992878170452515</v>
      </c>
      <c r="M292" s="84">
        <f t="shared" si="60"/>
        <v>68.18524082775167</v>
      </c>
      <c r="N292" s="84">
        <f t="shared" si="61"/>
        <v>70.09611913968101</v>
      </c>
      <c r="O292" s="84">
        <f t="shared" si="62"/>
        <v>60.70865500349895</v>
      </c>
      <c r="P292" s="84">
        <f t="shared" si="63"/>
        <v>63.10951063315611</v>
      </c>
    </row>
    <row r="293" spans="1:16" ht="10.5">
      <c r="A293" s="51" t="s">
        <v>518</v>
      </c>
      <c r="B293" s="51" t="s">
        <v>519</v>
      </c>
      <c r="C293" s="51" t="s">
        <v>107</v>
      </c>
      <c r="D293" s="52"/>
      <c r="E293" s="52"/>
      <c r="F293" s="52"/>
      <c r="G293" s="52">
        <v>2100</v>
      </c>
      <c r="H293" s="52">
        <v>282000</v>
      </c>
      <c r="I293" s="52">
        <v>252790.7</v>
      </c>
      <c r="N293" s="84">
        <f t="shared" si="61"/>
        <v>134.28571428571428</v>
      </c>
      <c r="P293" s="84">
        <f t="shared" si="63"/>
        <v>120.37652380952382</v>
      </c>
    </row>
    <row r="294" spans="1:16" ht="10.5">
      <c r="A294" s="51" t="s">
        <v>418</v>
      </c>
      <c r="B294" s="51" t="s">
        <v>419</v>
      </c>
      <c r="C294" s="51" t="s">
        <v>47</v>
      </c>
      <c r="D294" s="52">
        <v>1522074</v>
      </c>
      <c r="E294" s="52">
        <v>6892508.94</v>
      </c>
      <c r="F294" s="52">
        <v>6180762.84</v>
      </c>
      <c r="G294" s="52">
        <v>1282010</v>
      </c>
      <c r="H294" s="52">
        <v>5265451.14</v>
      </c>
      <c r="I294" s="52">
        <v>4774155.36</v>
      </c>
      <c r="J294" s="84">
        <f t="shared" si="57"/>
        <v>-15.772163508475934</v>
      </c>
      <c r="K294" s="84">
        <f t="shared" si="58"/>
        <v>-23.60617612778897</v>
      </c>
      <c r="L294" s="84">
        <f t="shared" si="59"/>
        <v>-22.757829679159787</v>
      </c>
      <c r="M294" s="84">
        <f t="shared" si="60"/>
        <v>4.528366518316456</v>
      </c>
      <c r="N294" s="84">
        <f t="shared" si="61"/>
        <v>4.107184140529324</v>
      </c>
      <c r="O294" s="84">
        <f t="shared" si="62"/>
        <v>4.060750554835048</v>
      </c>
      <c r="P294" s="84">
        <f t="shared" si="63"/>
        <v>3.723961092347174</v>
      </c>
    </row>
    <row r="295" spans="1:16" ht="10.5">
      <c r="A295" s="51" t="s">
        <v>418</v>
      </c>
      <c r="B295" s="51" t="s">
        <v>419</v>
      </c>
      <c r="C295" s="51" t="s">
        <v>86</v>
      </c>
      <c r="D295" s="52">
        <v>49420</v>
      </c>
      <c r="E295" s="52">
        <v>227290.43</v>
      </c>
      <c r="F295" s="52">
        <v>203081.13</v>
      </c>
      <c r="G295" s="52">
        <v>174484</v>
      </c>
      <c r="H295" s="52">
        <v>748213.17</v>
      </c>
      <c r="I295" s="52">
        <v>651085.23</v>
      </c>
      <c r="J295" s="84">
        <f t="shared" si="57"/>
        <v>253.0635370295427</v>
      </c>
      <c r="K295" s="84">
        <f t="shared" si="58"/>
        <v>229.18815367633388</v>
      </c>
      <c r="L295" s="84">
        <f t="shared" si="59"/>
        <v>220.60350954320572</v>
      </c>
      <c r="M295" s="84">
        <f t="shared" si="60"/>
        <v>4.599158842573857</v>
      </c>
      <c r="N295" s="84">
        <f t="shared" si="61"/>
        <v>4.2881477384745885</v>
      </c>
      <c r="O295" s="84">
        <f t="shared" si="62"/>
        <v>4.109290368271955</v>
      </c>
      <c r="P295" s="84">
        <f t="shared" si="63"/>
        <v>3.7314895921689093</v>
      </c>
    </row>
    <row r="296" spans="1:16" ht="10.5">
      <c r="A296" s="51" t="s">
        <v>418</v>
      </c>
      <c r="B296" s="51" t="s">
        <v>419</v>
      </c>
      <c r="C296" s="51" t="s">
        <v>93</v>
      </c>
      <c r="D296" s="52"/>
      <c r="E296" s="52"/>
      <c r="F296" s="52"/>
      <c r="G296" s="52">
        <v>23524</v>
      </c>
      <c r="H296" s="52">
        <v>80361.84</v>
      </c>
      <c r="I296" s="52">
        <v>75749.31</v>
      </c>
      <c r="N296" s="84">
        <f t="shared" si="61"/>
        <v>3.416163917701071</v>
      </c>
      <c r="P296" s="84">
        <f t="shared" si="63"/>
        <v>3.220086294847815</v>
      </c>
    </row>
    <row r="297" spans="1:16" ht="10.5">
      <c r="A297" s="51" t="s">
        <v>418</v>
      </c>
      <c r="B297" s="51" t="s">
        <v>419</v>
      </c>
      <c r="C297" s="51" t="s">
        <v>59</v>
      </c>
      <c r="D297" s="52">
        <v>11000</v>
      </c>
      <c r="E297" s="52">
        <v>59639.51</v>
      </c>
      <c r="F297" s="52">
        <v>54103.35</v>
      </c>
      <c r="G297" s="52">
        <v>10160</v>
      </c>
      <c r="H297" s="52">
        <v>42546.65</v>
      </c>
      <c r="I297" s="52">
        <v>39555</v>
      </c>
      <c r="J297" s="84">
        <f t="shared" si="57"/>
        <v>-7.636363636363637</v>
      </c>
      <c r="K297" s="84">
        <f t="shared" si="58"/>
        <v>-28.66029583408717</v>
      </c>
      <c r="L297" s="84">
        <f t="shared" si="59"/>
        <v>-26.889924561048435</v>
      </c>
      <c r="M297" s="84">
        <f t="shared" si="60"/>
        <v>5.421773636363636</v>
      </c>
      <c r="N297" s="84">
        <f t="shared" si="61"/>
        <v>4.187662401574803</v>
      </c>
      <c r="O297" s="84">
        <f t="shared" si="62"/>
        <v>4.918486363636363</v>
      </c>
      <c r="P297" s="84">
        <f t="shared" si="63"/>
        <v>3.8932086614173227</v>
      </c>
    </row>
    <row r="298" spans="1:16" ht="10.5">
      <c r="A298" s="51" t="s">
        <v>418</v>
      </c>
      <c r="B298" s="51" t="s">
        <v>419</v>
      </c>
      <c r="C298" s="51" t="s">
        <v>134</v>
      </c>
      <c r="D298" s="52">
        <v>1287800</v>
      </c>
      <c r="E298" s="52">
        <v>6275882.9</v>
      </c>
      <c r="F298" s="52">
        <v>5621677.6</v>
      </c>
      <c r="G298" s="52">
        <v>1024920</v>
      </c>
      <c r="H298" s="52">
        <v>4484469.12</v>
      </c>
      <c r="I298" s="52">
        <v>4085657.43</v>
      </c>
      <c r="J298" s="84">
        <f t="shared" si="57"/>
        <v>-20.413107625407672</v>
      </c>
      <c r="K298" s="84">
        <f t="shared" si="58"/>
        <v>-28.544410540228533</v>
      </c>
      <c r="L298" s="84">
        <f t="shared" si="59"/>
        <v>-27.32316364068974</v>
      </c>
      <c r="M298" s="84">
        <f t="shared" si="60"/>
        <v>4.8733366205932604</v>
      </c>
      <c r="N298" s="84">
        <f t="shared" si="61"/>
        <v>4.375433321625103</v>
      </c>
      <c r="O298" s="84">
        <f t="shared" si="62"/>
        <v>4.365334368690791</v>
      </c>
      <c r="P298" s="84">
        <f t="shared" si="63"/>
        <v>3.9863183760683762</v>
      </c>
    </row>
    <row r="299" spans="1:16" ht="10.5">
      <c r="A299" s="51" t="s">
        <v>418</v>
      </c>
      <c r="B299" s="51" t="s">
        <v>419</v>
      </c>
      <c r="C299" s="51" t="s">
        <v>62</v>
      </c>
      <c r="D299" s="52">
        <v>158409.9</v>
      </c>
      <c r="E299" s="52">
        <v>908675.45</v>
      </c>
      <c r="F299" s="52">
        <v>813926.98</v>
      </c>
      <c r="G299" s="52">
        <v>185165</v>
      </c>
      <c r="H299" s="52">
        <v>1007283.8</v>
      </c>
      <c r="I299" s="52">
        <v>902136.01</v>
      </c>
      <c r="J299" s="84">
        <f t="shared" si="57"/>
        <v>16.889790347699233</v>
      </c>
      <c r="K299" s="84">
        <f t="shared" si="58"/>
        <v>10.851877862442537</v>
      </c>
      <c r="L299" s="84">
        <f t="shared" si="59"/>
        <v>10.837462348280928</v>
      </c>
      <c r="M299" s="84">
        <f t="shared" si="60"/>
        <v>5.736228922561026</v>
      </c>
      <c r="N299" s="84">
        <f t="shared" si="61"/>
        <v>5.4399254718764345</v>
      </c>
      <c r="O299" s="84">
        <f t="shared" si="62"/>
        <v>5.138106772367131</v>
      </c>
      <c r="P299" s="84">
        <f t="shared" si="63"/>
        <v>4.872065509140496</v>
      </c>
    </row>
    <row r="300" spans="1:16" ht="10.5">
      <c r="A300" s="51" t="s">
        <v>418</v>
      </c>
      <c r="B300" s="51" t="s">
        <v>419</v>
      </c>
      <c r="C300" s="51" t="s">
        <v>53</v>
      </c>
      <c r="D300" s="52">
        <v>1286710.85</v>
      </c>
      <c r="E300" s="52">
        <v>6405098.53</v>
      </c>
      <c r="F300" s="52">
        <v>5737204.33</v>
      </c>
      <c r="G300" s="52">
        <v>1443624.8</v>
      </c>
      <c r="H300" s="52">
        <v>6713428.87</v>
      </c>
      <c r="I300" s="52">
        <v>6017887.03</v>
      </c>
      <c r="J300" s="84">
        <f t="shared" si="57"/>
        <v>12.194965947477629</v>
      </c>
      <c r="K300" s="84">
        <f t="shared" si="58"/>
        <v>4.813826650064036</v>
      </c>
      <c r="L300" s="84">
        <f t="shared" si="59"/>
        <v>4.892325318314054</v>
      </c>
      <c r="M300" s="84">
        <f t="shared" si="60"/>
        <v>4.977884914858688</v>
      </c>
      <c r="N300" s="84">
        <f t="shared" si="61"/>
        <v>4.650397298522441</v>
      </c>
      <c r="O300" s="84">
        <f t="shared" si="62"/>
        <v>4.458813982955067</v>
      </c>
      <c r="P300" s="84">
        <f t="shared" si="63"/>
        <v>4.168594935470768</v>
      </c>
    </row>
    <row r="301" spans="1:16" ht="10.5">
      <c r="A301" s="51" t="s">
        <v>418</v>
      </c>
      <c r="B301" s="51" t="s">
        <v>419</v>
      </c>
      <c r="C301" s="51" t="s">
        <v>81</v>
      </c>
      <c r="D301" s="52">
        <v>54768</v>
      </c>
      <c r="E301" s="52">
        <v>255316.39</v>
      </c>
      <c r="F301" s="52">
        <v>228202.62</v>
      </c>
      <c r="G301" s="52">
        <v>87236</v>
      </c>
      <c r="H301" s="52">
        <v>390060.35</v>
      </c>
      <c r="I301" s="52">
        <v>350246.92</v>
      </c>
      <c r="J301" s="84">
        <f t="shared" si="57"/>
        <v>59.282792871749926</v>
      </c>
      <c r="K301" s="84">
        <f t="shared" si="58"/>
        <v>52.77528794763233</v>
      </c>
      <c r="L301" s="84">
        <f t="shared" si="59"/>
        <v>53.480674323546324</v>
      </c>
      <c r="M301" s="84">
        <f t="shared" si="60"/>
        <v>4.661780419222904</v>
      </c>
      <c r="N301" s="84">
        <f t="shared" si="61"/>
        <v>4.471323192260076</v>
      </c>
      <c r="O301" s="84">
        <f t="shared" si="62"/>
        <v>4.166714504820333</v>
      </c>
      <c r="P301" s="84">
        <f t="shared" si="63"/>
        <v>4.014935577055344</v>
      </c>
    </row>
    <row r="302" spans="1:16" ht="10.5">
      <c r="A302" s="51" t="s">
        <v>418</v>
      </c>
      <c r="B302" s="51" t="s">
        <v>419</v>
      </c>
      <c r="C302" s="51" t="s">
        <v>672</v>
      </c>
      <c r="D302" s="52">
        <v>118790</v>
      </c>
      <c r="E302" s="52">
        <v>576304.58</v>
      </c>
      <c r="F302" s="52">
        <v>517158.62</v>
      </c>
      <c r="G302" s="52">
        <v>200</v>
      </c>
      <c r="H302" s="52">
        <v>1215</v>
      </c>
      <c r="I302" s="52">
        <v>1032.76</v>
      </c>
      <c r="J302" s="84">
        <f t="shared" si="57"/>
        <v>-99.8316356595673</v>
      </c>
      <c r="K302" s="84">
        <f t="shared" si="58"/>
        <v>-99.78917398157758</v>
      </c>
      <c r="L302" s="84">
        <f t="shared" si="59"/>
        <v>-99.80030111457873</v>
      </c>
      <c r="M302" s="84">
        <f t="shared" si="60"/>
        <v>4.851457025002104</v>
      </c>
      <c r="N302" s="84">
        <f t="shared" si="61"/>
        <v>6.075</v>
      </c>
      <c r="O302" s="84">
        <f t="shared" si="62"/>
        <v>4.353553497769172</v>
      </c>
      <c r="P302" s="84">
        <f t="shared" si="63"/>
        <v>5.1638</v>
      </c>
    </row>
    <row r="303" spans="1:16" ht="10.5">
      <c r="A303" s="51" t="s">
        <v>418</v>
      </c>
      <c r="B303" s="51" t="s">
        <v>419</v>
      </c>
      <c r="C303" s="51" t="s">
        <v>55</v>
      </c>
      <c r="D303" s="52">
        <v>325017</v>
      </c>
      <c r="E303" s="52">
        <v>1446286.94</v>
      </c>
      <c r="F303" s="52">
        <v>1286873.48</v>
      </c>
      <c r="G303" s="52">
        <v>721838.5</v>
      </c>
      <c r="H303" s="52">
        <v>3491827.86</v>
      </c>
      <c r="I303" s="52">
        <v>3113781.1</v>
      </c>
      <c r="J303" s="84">
        <f t="shared" si="57"/>
        <v>122.09253669808041</v>
      </c>
      <c r="K303" s="84">
        <f t="shared" si="58"/>
        <v>141.43396192183</v>
      </c>
      <c r="L303" s="84">
        <f t="shared" si="59"/>
        <v>141.9648200380973</v>
      </c>
      <c r="M303" s="84">
        <f t="shared" si="60"/>
        <v>4.449880898537614</v>
      </c>
      <c r="N303" s="84">
        <f t="shared" si="61"/>
        <v>4.8374087278525595</v>
      </c>
      <c r="O303" s="84">
        <f t="shared" si="62"/>
        <v>3.9594036004270547</v>
      </c>
      <c r="P303" s="84">
        <f t="shared" si="63"/>
        <v>4.313681107339107</v>
      </c>
    </row>
    <row r="304" spans="1:15" ht="10.5">
      <c r="A304" s="51" t="s">
        <v>418</v>
      </c>
      <c r="B304" s="51" t="s">
        <v>419</v>
      </c>
      <c r="C304" s="51" t="s">
        <v>612</v>
      </c>
      <c r="D304" s="52">
        <v>190</v>
      </c>
      <c r="E304" s="52">
        <v>950.8</v>
      </c>
      <c r="F304" s="52">
        <v>854.55</v>
      </c>
      <c r="G304" s="52"/>
      <c r="H304" s="52"/>
      <c r="I304" s="52"/>
      <c r="M304" s="84">
        <f t="shared" si="60"/>
        <v>5.00421052631579</v>
      </c>
      <c r="O304" s="84">
        <f t="shared" si="62"/>
        <v>4.497631578947368</v>
      </c>
    </row>
    <row r="305" spans="1:16" ht="10.5">
      <c r="A305" s="51" t="s">
        <v>418</v>
      </c>
      <c r="B305" s="51" t="s">
        <v>419</v>
      </c>
      <c r="C305" s="51" t="s">
        <v>41</v>
      </c>
      <c r="D305" s="52">
        <v>3815792</v>
      </c>
      <c r="E305" s="52">
        <v>18018128.91</v>
      </c>
      <c r="F305" s="52">
        <v>16133044.86</v>
      </c>
      <c r="G305" s="52">
        <v>4174143</v>
      </c>
      <c r="H305" s="52">
        <v>19091761.37</v>
      </c>
      <c r="I305" s="52">
        <v>17176377.33</v>
      </c>
      <c r="J305" s="84">
        <f t="shared" si="57"/>
        <v>9.391261368544198</v>
      </c>
      <c r="K305" s="84">
        <f t="shared" si="58"/>
        <v>5.958623480622</v>
      </c>
      <c r="L305" s="84">
        <f t="shared" si="59"/>
        <v>6.467052432159411</v>
      </c>
      <c r="M305" s="84">
        <f t="shared" si="60"/>
        <v>4.7219892777174435</v>
      </c>
      <c r="N305" s="84">
        <f t="shared" si="61"/>
        <v>4.573815839562756</v>
      </c>
      <c r="O305" s="84">
        <f t="shared" si="62"/>
        <v>4.227967577897328</v>
      </c>
      <c r="P305" s="84">
        <f t="shared" si="63"/>
        <v>4.114947027449706</v>
      </c>
    </row>
    <row r="306" spans="1:16" ht="10.5">
      <c r="A306" s="51" t="s">
        <v>418</v>
      </c>
      <c r="B306" s="51" t="s">
        <v>419</v>
      </c>
      <c r="C306" s="51" t="s">
        <v>44</v>
      </c>
      <c r="D306" s="52">
        <v>2181954</v>
      </c>
      <c r="E306" s="52">
        <v>9805014.8</v>
      </c>
      <c r="F306" s="52">
        <v>8788268.3</v>
      </c>
      <c r="G306" s="52">
        <v>2836818</v>
      </c>
      <c r="H306" s="52">
        <v>12248574.75</v>
      </c>
      <c r="I306" s="52">
        <v>10979807.75</v>
      </c>
      <c r="J306" s="84">
        <f t="shared" si="57"/>
        <v>30.012731707451213</v>
      </c>
      <c r="K306" s="84">
        <f t="shared" si="58"/>
        <v>24.921532499879543</v>
      </c>
      <c r="L306" s="84">
        <f t="shared" si="59"/>
        <v>24.937102227523017</v>
      </c>
      <c r="M306" s="84">
        <f t="shared" si="60"/>
        <v>4.493685384751466</v>
      </c>
      <c r="N306" s="84">
        <f t="shared" si="61"/>
        <v>4.317716099517135</v>
      </c>
      <c r="O306" s="84">
        <f t="shared" si="62"/>
        <v>4.027705579494343</v>
      </c>
      <c r="P306" s="84">
        <f t="shared" si="63"/>
        <v>3.870466046817244</v>
      </c>
    </row>
    <row r="307" spans="1:16" ht="10.5">
      <c r="A307" s="51" t="s">
        <v>418</v>
      </c>
      <c r="B307" s="51" t="s">
        <v>419</v>
      </c>
      <c r="C307" s="51" t="s">
        <v>56</v>
      </c>
      <c r="D307" s="52">
        <v>927232</v>
      </c>
      <c r="E307" s="52">
        <v>4405778.27</v>
      </c>
      <c r="F307" s="52">
        <v>3948712.88</v>
      </c>
      <c r="G307" s="52">
        <v>1165489.5</v>
      </c>
      <c r="H307" s="52">
        <v>5328701.64</v>
      </c>
      <c r="I307" s="52">
        <v>4785547.76</v>
      </c>
      <c r="J307" s="84">
        <f t="shared" si="57"/>
        <v>25.6955648640254</v>
      </c>
      <c r="K307" s="84">
        <f t="shared" si="58"/>
        <v>20.94802129023166</v>
      </c>
      <c r="L307" s="84">
        <f t="shared" si="59"/>
        <v>21.192598839954144</v>
      </c>
      <c r="M307" s="84">
        <f t="shared" si="60"/>
        <v>4.751538201873964</v>
      </c>
      <c r="N307" s="84">
        <f t="shared" si="61"/>
        <v>4.572071768986335</v>
      </c>
      <c r="O307" s="84">
        <f t="shared" si="62"/>
        <v>4.258602895499724</v>
      </c>
      <c r="P307" s="84">
        <f t="shared" si="63"/>
        <v>4.106041075445124</v>
      </c>
    </row>
    <row r="308" spans="1:16" ht="10.5">
      <c r="A308" s="51" t="s">
        <v>418</v>
      </c>
      <c r="B308" s="51" t="s">
        <v>419</v>
      </c>
      <c r="C308" s="51" t="s">
        <v>60</v>
      </c>
      <c r="D308" s="52">
        <v>8520</v>
      </c>
      <c r="E308" s="52">
        <v>53804.64</v>
      </c>
      <c r="F308" s="52">
        <v>49378.58</v>
      </c>
      <c r="G308" s="52">
        <v>15600</v>
      </c>
      <c r="H308" s="52">
        <v>121457.7</v>
      </c>
      <c r="I308" s="52">
        <v>102952</v>
      </c>
      <c r="J308" s="84">
        <f t="shared" si="57"/>
        <v>83.09859154929578</v>
      </c>
      <c r="K308" s="84">
        <f t="shared" si="58"/>
        <v>125.73833780878378</v>
      </c>
      <c r="L308" s="84">
        <f t="shared" si="59"/>
        <v>108.49526252071242</v>
      </c>
      <c r="M308" s="84">
        <f t="shared" si="60"/>
        <v>6.315098591549296</v>
      </c>
      <c r="N308" s="84">
        <f t="shared" si="61"/>
        <v>7.78575</v>
      </c>
      <c r="O308" s="84">
        <f t="shared" si="62"/>
        <v>5.795607981220657</v>
      </c>
      <c r="P308" s="84">
        <f t="shared" si="63"/>
        <v>6.59948717948718</v>
      </c>
    </row>
    <row r="309" spans="1:16" ht="10.5">
      <c r="A309" s="51" t="s">
        <v>418</v>
      </c>
      <c r="B309" s="51" t="s">
        <v>419</v>
      </c>
      <c r="C309" s="51" t="s">
        <v>42</v>
      </c>
      <c r="D309" s="52">
        <v>6509215</v>
      </c>
      <c r="E309" s="52">
        <v>28080532.44</v>
      </c>
      <c r="F309" s="52">
        <v>25132656.38</v>
      </c>
      <c r="G309" s="52">
        <v>5398379</v>
      </c>
      <c r="H309" s="52">
        <v>22265132.7</v>
      </c>
      <c r="I309" s="52">
        <v>20061066.81</v>
      </c>
      <c r="J309" s="84">
        <f t="shared" si="57"/>
        <v>-17.065590858498297</v>
      </c>
      <c r="K309" s="84">
        <f t="shared" si="58"/>
        <v>-20.709720346029172</v>
      </c>
      <c r="L309" s="84">
        <f t="shared" si="59"/>
        <v>-20.179281860694424</v>
      </c>
      <c r="M309" s="84">
        <f t="shared" si="60"/>
        <v>4.313966037379315</v>
      </c>
      <c r="N309" s="84">
        <f t="shared" si="61"/>
        <v>4.124410809244775</v>
      </c>
      <c r="O309" s="84">
        <f t="shared" si="62"/>
        <v>3.861088684272988</v>
      </c>
      <c r="P309" s="84">
        <f t="shared" si="63"/>
        <v>3.716127898763684</v>
      </c>
    </row>
    <row r="310" spans="1:16" ht="10.5">
      <c r="A310" s="51" t="s">
        <v>418</v>
      </c>
      <c r="B310" s="51" t="s">
        <v>419</v>
      </c>
      <c r="C310" s="51" t="s">
        <v>98</v>
      </c>
      <c r="D310" s="52">
        <v>16690</v>
      </c>
      <c r="E310" s="52">
        <v>88879.54</v>
      </c>
      <c r="F310" s="52">
        <v>79728.88</v>
      </c>
      <c r="G310" s="52">
        <v>15230</v>
      </c>
      <c r="H310" s="52">
        <v>75604.56</v>
      </c>
      <c r="I310" s="52">
        <v>68805.88</v>
      </c>
      <c r="J310" s="84">
        <f t="shared" si="57"/>
        <v>-8.747753145596166</v>
      </c>
      <c r="K310" s="84">
        <f t="shared" si="58"/>
        <v>-14.935923385742091</v>
      </c>
      <c r="L310" s="84">
        <f t="shared" si="59"/>
        <v>-13.70017990971402</v>
      </c>
      <c r="M310" s="84">
        <f t="shared" si="60"/>
        <v>5.325316956261234</v>
      </c>
      <c r="N310" s="84">
        <f t="shared" si="61"/>
        <v>4.964186474064347</v>
      </c>
      <c r="O310" s="84">
        <f t="shared" si="62"/>
        <v>4.7770449370880765</v>
      </c>
      <c r="P310" s="84">
        <f t="shared" si="63"/>
        <v>4.517785948785292</v>
      </c>
    </row>
    <row r="311" spans="1:16" ht="10.5">
      <c r="A311" s="51" t="s">
        <v>418</v>
      </c>
      <c r="B311" s="51" t="s">
        <v>419</v>
      </c>
      <c r="C311" s="51" t="s">
        <v>61</v>
      </c>
      <c r="D311" s="52">
        <v>33674</v>
      </c>
      <c r="E311" s="52">
        <v>188568.5</v>
      </c>
      <c r="F311" s="52">
        <v>168756.29</v>
      </c>
      <c r="G311" s="52">
        <v>65520</v>
      </c>
      <c r="H311" s="52">
        <v>322235.86</v>
      </c>
      <c r="I311" s="52">
        <v>289675.98</v>
      </c>
      <c r="J311" s="84">
        <f t="shared" si="57"/>
        <v>94.57147947971728</v>
      </c>
      <c r="K311" s="84">
        <f t="shared" si="58"/>
        <v>70.88530693090308</v>
      </c>
      <c r="L311" s="84">
        <f t="shared" si="59"/>
        <v>71.65344177689613</v>
      </c>
      <c r="M311" s="84">
        <f t="shared" si="60"/>
        <v>5.599824790639663</v>
      </c>
      <c r="N311" s="84">
        <f t="shared" si="61"/>
        <v>4.918129731379731</v>
      </c>
      <c r="O311" s="84">
        <f t="shared" si="62"/>
        <v>5.011471461661817</v>
      </c>
      <c r="P311" s="84">
        <f t="shared" si="63"/>
        <v>4.4211840659340655</v>
      </c>
    </row>
    <row r="312" spans="1:16" ht="10.5">
      <c r="A312" s="51" t="s">
        <v>418</v>
      </c>
      <c r="B312" s="51" t="s">
        <v>419</v>
      </c>
      <c r="C312" s="51" t="s">
        <v>102</v>
      </c>
      <c r="D312" s="52">
        <v>1270</v>
      </c>
      <c r="E312" s="52">
        <v>6358.63</v>
      </c>
      <c r="F312" s="52">
        <v>5669.89</v>
      </c>
      <c r="G312" s="52">
        <v>7760</v>
      </c>
      <c r="H312" s="52">
        <v>37516.08</v>
      </c>
      <c r="I312" s="52">
        <v>33797.88</v>
      </c>
      <c r="J312" s="84">
        <f t="shared" si="57"/>
        <v>511.0236220472441</v>
      </c>
      <c r="K312" s="84">
        <f t="shared" si="58"/>
        <v>490.0025634452704</v>
      </c>
      <c r="L312" s="84">
        <f t="shared" si="59"/>
        <v>496.094104118422</v>
      </c>
      <c r="M312" s="84">
        <f t="shared" si="60"/>
        <v>5.006795275590552</v>
      </c>
      <c r="N312" s="84">
        <f t="shared" si="61"/>
        <v>4.8345463917525775</v>
      </c>
      <c r="O312" s="84">
        <f t="shared" si="62"/>
        <v>4.46448031496063</v>
      </c>
      <c r="P312" s="84">
        <f t="shared" si="63"/>
        <v>4.355396907216495</v>
      </c>
    </row>
    <row r="313" spans="1:16" ht="10.5">
      <c r="A313" s="51" t="s">
        <v>418</v>
      </c>
      <c r="B313" s="51" t="s">
        <v>419</v>
      </c>
      <c r="C313" s="51" t="s">
        <v>151</v>
      </c>
      <c r="D313" s="52">
        <v>15400</v>
      </c>
      <c r="E313" s="52">
        <v>64441.81</v>
      </c>
      <c r="F313" s="52">
        <v>57386.21</v>
      </c>
      <c r="G313" s="52">
        <v>12440</v>
      </c>
      <c r="H313" s="52">
        <v>56138.94</v>
      </c>
      <c r="I313" s="52">
        <v>51306.83</v>
      </c>
      <c r="J313" s="84">
        <f t="shared" si="57"/>
        <v>-19.22077922077922</v>
      </c>
      <c r="K313" s="84">
        <f t="shared" si="58"/>
        <v>-12.884290494013118</v>
      </c>
      <c r="L313" s="84">
        <f t="shared" si="59"/>
        <v>-10.593799451122488</v>
      </c>
      <c r="M313" s="84">
        <f t="shared" si="60"/>
        <v>4.184533116883117</v>
      </c>
      <c r="N313" s="84">
        <f t="shared" si="61"/>
        <v>4.51277652733119</v>
      </c>
      <c r="O313" s="84">
        <f t="shared" si="62"/>
        <v>3.7263772727272726</v>
      </c>
      <c r="P313" s="84">
        <f t="shared" si="63"/>
        <v>4.124343247588425</v>
      </c>
    </row>
    <row r="314" spans="1:16" ht="10.5">
      <c r="A314" s="51" t="s">
        <v>418</v>
      </c>
      <c r="B314" s="51" t="s">
        <v>419</v>
      </c>
      <c r="C314" s="51" t="s">
        <v>49</v>
      </c>
      <c r="D314" s="52">
        <v>213150</v>
      </c>
      <c r="E314" s="52">
        <v>1188969.45</v>
      </c>
      <c r="F314" s="52">
        <v>1063941.03</v>
      </c>
      <c r="G314" s="52">
        <v>157530</v>
      </c>
      <c r="H314" s="52">
        <v>809251.82</v>
      </c>
      <c r="I314" s="52">
        <v>736889.86</v>
      </c>
      <c r="J314" s="84">
        <f t="shared" si="57"/>
        <v>-26.09429978888107</v>
      </c>
      <c r="K314" s="84">
        <f t="shared" si="58"/>
        <v>-31.936701990114212</v>
      </c>
      <c r="L314" s="84">
        <f t="shared" si="59"/>
        <v>-30.73959559581982</v>
      </c>
      <c r="M314" s="84">
        <f t="shared" si="60"/>
        <v>5.578087966220971</v>
      </c>
      <c r="N314" s="84">
        <f t="shared" si="61"/>
        <v>5.137128293023551</v>
      </c>
      <c r="O314" s="84">
        <f t="shared" si="62"/>
        <v>4.991513159746657</v>
      </c>
      <c r="P314" s="84">
        <f t="shared" si="63"/>
        <v>4.6777747730591</v>
      </c>
    </row>
    <row r="315" spans="1:16" ht="10.5">
      <c r="A315" s="51" t="s">
        <v>418</v>
      </c>
      <c r="B315" s="51" t="s">
        <v>419</v>
      </c>
      <c r="C315" s="51" t="s">
        <v>710</v>
      </c>
      <c r="D315" s="52">
        <v>66197</v>
      </c>
      <c r="E315" s="52">
        <v>302669</v>
      </c>
      <c r="F315" s="52">
        <v>270108.75</v>
      </c>
      <c r="G315" s="52">
        <v>158859</v>
      </c>
      <c r="H315" s="52">
        <v>726497.49</v>
      </c>
      <c r="I315" s="52">
        <v>654605.51</v>
      </c>
      <c r="J315" s="84">
        <f t="shared" si="57"/>
        <v>139.97915313382782</v>
      </c>
      <c r="K315" s="84">
        <f t="shared" si="58"/>
        <v>140.03035989810652</v>
      </c>
      <c r="L315" s="84">
        <f t="shared" si="59"/>
        <v>142.34887244489488</v>
      </c>
      <c r="M315" s="84">
        <f t="shared" si="60"/>
        <v>4.572246476426424</v>
      </c>
      <c r="N315" s="84">
        <f t="shared" si="61"/>
        <v>4.573222102619304</v>
      </c>
      <c r="O315" s="84">
        <f t="shared" si="62"/>
        <v>4.080377509554814</v>
      </c>
      <c r="P315" s="84">
        <f t="shared" si="63"/>
        <v>4.120669965189256</v>
      </c>
    </row>
    <row r="316" spans="1:16" ht="10.5">
      <c r="A316" s="51" t="s">
        <v>418</v>
      </c>
      <c r="B316" s="51" t="s">
        <v>419</v>
      </c>
      <c r="C316" s="51" t="s">
        <v>99</v>
      </c>
      <c r="D316" s="52">
        <v>47850</v>
      </c>
      <c r="E316" s="52">
        <v>192492.05</v>
      </c>
      <c r="F316" s="52">
        <v>172578.55</v>
      </c>
      <c r="G316" s="52">
        <v>135200</v>
      </c>
      <c r="H316" s="52">
        <v>489687.49</v>
      </c>
      <c r="I316" s="52">
        <v>440649</v>
      </c>
      <c r="J316" s="84">
        <f t="shared" si="57"/>
        <v>182.5496342737722</v>
      </c>
      <c r="K316" s="84">
        <f t="shared" si="58"/>
        <v>154.3936178143461</v>
      </c>
      <c r="L316" s="84">
        <f t="shared" si="59"/>
        <v>155.33242688619183</v>
      </c>
      <c r="M316" s="84">
        <f t="shared" si="60"/>
        <v>4.022822361546499</v>
      </c>
      <c r="N316" s="84">
        <f t="shared" si="61"/>
        <v>3.6219488905325443</v>
      </c>
      <c r="O316" s="84">
        <f t="shared" si="62"/>
        <v>3.6066572622779516</v>
      </c>
      <c r="P316" s="84">
        <f t="shared" si="63"/>
        <v>3.259238165680473</v>
      </c>
    </row>
    <row r="317" spans="1:16" ht="10.5">
      <c r="A317" s="51" t="s">
        <v>418</v>
      </c>
      <c r="B317" s="51" t="s">
        <v>419</v>
      </c>
      <c r="C317" s="51" t="s">
        <v>94</v>
      </c>
      <c r="D317" s="52">
        <v>62500</v>
      </c>
      <c r="E317" s="52">
        <v>306757.35</v>
      </c>
      <c r="F317" s="52">
        <v>271892</v>
      </c>
      <c r="G317" s="52">
        <v>114524</v>
      </c>
      <c r="H317" s="52">
        <v>527202.02</v>
      </c>
      <c r="I317" s="52">
        <v>469075.6</v>
      </c>
      <c r="J317" s="84">
        <f t="shared" si="57"/>
        <v>83.2384</v>
      </c>
      <c r="K317" s="84">
        <f t="shared" si="58"/>
        <v>71.86288119909761</v>
      </c>
      <c r="L317" s="84">
        <f t="shared" si="59"/>
        <v>72.5227663925382</v>
      </c>
      <c r="M317" s="84">
        <f t="shared" si="60"/>
        <v>4.9081176</v>
      </c>
      <c r="N317" s="84">
        <f t="shared" si="61"/>
        <v>4.603419545248157</v>
      </c>
      <c r="O317" s="84">
        <f t="shared" si="62"/>
        <v>4.350272</v>
      </c>
      <c r="P317" s="84">
        <f t="shared" si="63"/>
        <v>4.09587160769795</v>
      </c>
    </row>
    <row r="318" spans="1:16" ht="10.5">
      <c r="A318" s="51" t="s">
        <v>418</v>
      </c>
      <c r="B318" s="51" t="s">
        <v>419</v>
      </c>
      <c r="C318" s="51" t="s">
        <v>69</v>
      </c>
      <c r="D318" s="52">
        <v>1950142</v>
      </c>
      <c r="E318" s="52">
        <v>9531153.94</v>
      </c>
      <c r="F318" s="52">
        <v>8520198.19</v>
      </c>
      <c r="G318" s="52">
        <v>2889564</v>
      </c>
      <c r="H318" s="52">
        <v>13780854.12</v>
      </c>
      <c r="I318" s="52">
        <v>12371417.16</v>
      </c>
      <c r="J318" s="84">
        <f t="shared" si="57"/>
        <v>48.171979271253065</v>
      </c>
      <c r="K318" s="84">
        <f t="shared" si="58"/>
        <v>44.587467653470725</v>
      </c>
      <c r="L318" s="84">
        <f t="shared" si="59"/>
        <v>45.20104913193341</v>
      </c>
      <c r="M318" s="84">
        <f t="shared" si="60"/>
        <v>4.887415347190101</v>
      </c>
      <c r="N318" s="84">
        <f t="shared" si="61"/>
        <v>4.7691811359776075</v>
      </c>
      <c r="O318" s="84">
        <f t="shared" si="62"/>
        <v>4.369014251269907</v>
      </c>
      <c r="P318" s="84">
        <f t="shared" si="63"/>
        <v>4.281413099000403</v>
      </c>
    </row>
    <row r="319" spans="1:16" ht="10.5">
      <c r="A319" s="51" t="s">
        <v>418</v>
      </c>
      <c r="B319" s="51" t="s">
        <v>419</v>
      </c>
      <c r="C319" s="51" t="s">
        <v>70</v>
      </c>
      <c r="D319" s="52">
        <v>252068</v>
      </c>
      <c r="E319" s="52">
        <v>1335781.05</v>
      </c>
      <c r="F319" s="52">
        <v>1192875.96</v>
      </c>
      <c r="G319" s="52">
        <v>323486</v>
      </c>
      <c r="H319" s="52">
        <v>1482097.89</v>
      </c>
      <c r="I319" s="52">
        <v>1327719.05</v>
      </c>
      <c r="J319" s="84">
        <f t="shared" si="57"/>
        <v>28.332830823428598</v>
      </c>
      <c r="K319" s="84">
        <f t="shared" si="58"/>
        <v>10.953654418139848</v>
      </c>
      <c r="L319" s="84">
        <f t="shared" si="59"/>
        <v>11.304032818299069</v>
      </c>
      <c r="M319" s="84">
        <f t="shared" si="60"/>
        <v>5.299288485646731</v>
      </c>
      <c r="N319" s="84">
        <f t="shared" si="61"/>
        <v>4.581644615222915</v>
      </c>
      <c r="O319" s="84">
        <f t="shared" si="62"/>
        <v>4.732357776473015</v>
      </c>
      <c r="P319" s="84">
        <f t="shared" si="63"/>
        <v>4.104409618963418</v>
      </c>
    </row>
    <row r="320" spans="1:16" ht="10.5">
      <c r="A320" s="51" t="s">
        <v>418</v>
      </c>
      <c r="B320" s="51" t="s">
        <v>419</v>
      </c>
      <c r="C320" s="51" t="s">
        <v>66</v>
      </c>
      <c r="D320" s="52">
        <v>2045586</v>
      </c>
      <c r="E320" s="52">
        <v>9263058.77</v>
      </c>
      <c r="F320" s="52">
        <v>8296678.1</v>
      </c>
      <c r="G320" s="52">
        <v>2423773</v>
      </c>
      <c r="H320" s="52">
        <v>10375240.92</v>
      </c>
      <c r="I320" s="52">
        <v>9326394.43</v>
      </c>
      <c r="J320" s="84">
        <f t="shared" si="57"/>
        <v>18.487954063041105</v>
      </c>
      <c r="K320" s="84">
        <f t="shared" si="58"/>
        <v>12.006640329239758</v>
      </c>
      <c r="L320" s="84">
        <f t="shared" si="59"/>
        <v>12.411188159752758</v>
      </c>
      <c r="M320" s="84">
        <f t="shared" si="60"/>
        <v>4.5283154900356175</v>
      </c>
      <c r="N320" s="84">
        <f t="shared" si="61"/>
        <v>4.280615767235628</v>
      </c>
      <c r="O320" s="84">
        <f t="shared" si="62"/>
        <v>4.0558930790492305</v>
      </c>
      <c r="P320" s="84">
        <f t="shared" si="63"/>
        <v>3.8478827967800613</v>
      </c>
    </row>
    <row r="321" spans="1:16" ht="10.5">
      <c r="A321" s="51" t="s">
        <v>418</v>
      </c>
      <c r="B321" s="51" t="s">
        <v>419</v>
      </c>
      <c r="C321" s="51" t="s">
        <v>352</v>
      </c>
      <c r="D321" s="52"/>
      <c r="E321" s="52"/>
      <c r="F321" s="52"/>
      <c r="G321" s="52">
        <v>1380</v>
      </c>
      <c r="H321" s="52">
        <v>6250.01</v>
      </c>
      <c r="I321" s="52">
        <v>5315.65</v>
      </c>
      <c r="N321" s="84">
        <f t="shared" si="61"/>
        <v>4.528992753623188</v>
      </c>
      <c r="P321" s="84">
        <f t="shared" si="63"/>
        <v>3.851920289855072</v>
      </c>
    </row>
    <row r="322" spans="1:16" ht="10.5">
      <c r="A322" s="51" t="s">
        <v>418</v>
      </c>
      <c r="B322" s="51" t="s">
        <v>419</v>
      </c>
      <c r="C322" s="51" t="s">
        <v>48</v>
      </c>
      <c r="D322" s="52">
        <v>59040</v>
      </c>
      <c r="E322" s="52">
        <v>281696.75</v>
      </c>
      <c r="F322" s="52">
        <v>252980.78</v>
      </c>
      <c r="G322" s="52">
        <v>26630</v>
      </c>
      <c r="H322" s="52">
        <v>122377.08</v>
      </c>
      <c r="I322" s="52">
        <v>111211.07</v>
      </c>
      <c r="J322" s="84">
        <f t="shared" si="57"/>
        <v>-54.8949864498645</v>
      </c>
      <c r="K322" s="84">
        <f t="shared" si="58"/>
        <v>-56.55715587773021</v>
      </c>
      <c r="L322" s="84">
        <f t="shared" si="59"/>
        <v>-56.03971574441347</v>
      </c>
      <c r="M322" s="84">
        <f t="shared" si="60"/>
        <v>4.7712864159891595</v>
      </c>
      <c r="N322" s="84">
        <f t="shared" si="61"/>
        <v>4.595459256477657</v>
      </c>
      <c r="O322" s="84">
        <f t="shared" si="62"/>
        <v>4.284904810298103</v>
      </c>
      <c r="P322" s="84">
        <f t="shared" si="63"/>
        <v>4.176157341344349</v>
      </c>
    </row>
    <row r="323" spans="1:16" ht="10.5">
      <c r="A323" s="51" t="s">
        <v>418</v>
      </c>
      <c r="B323" s="51" t="s">
        <v>419</v>
      </c>
      <c r="C323" s="51" t="s">
        <v>345</v>
      </c>
      <c r="D323" s="52">
        <v>301518</v>
      </c>
      <c r="E323" s="52">
        <v>1387242.51</v>
      </c>
      <c r="F323" s="52">
        <v>1242053</v>
      </c>
      <c r="G323" s="52">
        <v>364762</v>
      </c>
      <c r="H323" s="52">
        <v>1638649.46</v>
      </c>
      <c r="I323" s="52">
        <v>1469696.79</v>
      </c>
      <c r="J323" s="84">
        <f t="shared" si="57"/>
        <v>20.97519882726736</v>
      </c>
      <c r="K323" s="84">
        <f t="shared" si="58"/>
        <v>18.122783016503725</v>
      </c>
      <c r="L323" s="84">
        <f t="shared" si="59"/>
        <v>18.32802545463036</v>
      </c>
      <c r="M323" s="84">
        <f t="shared" si="60"/>
        <v>4.600861341611446</v>
      </c>
      <c r="N323" s="84">
        <f t="shared" si="61"/>
        <v>4.492379853164529</v>
      </c>
      <c r="O323" s="84">
        <f t="shared" si="62"/>
        <v>4.119332842483699</v>
      </c>
      <c r="P323" s="84">
        <f t="shared" si="63"/>
        <v>4.029193803082558</v>
      </c>
    </row>
    <row r="324" spans="1:16" ht="10.5">
      <c r="A324" s="51" t="s">
        <v>418</v>
      </c>
      <c r="B324" s="51" t="s">
        <v>419</v>
      </c>
      <c r="C324" s="51" t="s">
        <v>65</v>
      </c>
      <c r="D324" s="52">
        <v>461090</v>
      </c>
      <c r="E324" s="52">
        <v>2101307.64</v>
      </c>
      <c r="F324" s="52">
        <v>1882259.79</v>
      </c>
      <c r="G324" s="52">
        <v>231670</v>
      </c>
      <c r="H324" s="52">
        <v>1049913.89</v>
      </c>
      <c r="I324" s="52">
        <v>942500.41</v>
      </c>
      <c r="J324" s="84">
        <f t="shared" si="57"/>
        <v>-49.756012925892996</v>
      </c>
      <c r="K324" s="84">
        <f t="shared" si="58"/>
        <v>-50.035212835375226</v>
      </c>
      <c r="L324" s="84">
        <f t="shared" si="59"/>
        <v>-49.92718778739889</v>
      </c>
      <c r="M324" s="84">
        <f t="shared" si="60"/>
        <v>4.557261358953784</v>
      </c>
      <c r="N324" s="84">
        <f t="shared" si="61"/>
        <v>4.531937195148271</v>
      </c>
      <c r="O324" s="84">
        <f t="shared" si="62"/>
        <v>4.082196078856622</v>
      </c>
      <c r="P324" s="84">
        <f t="shared" si="63"/>
        <v>4.06828855699918</v>
      </c>
    </row>
    <row r="325" spans="1:16" ht="10.5">
      <c r="A325" s="51" t="s">
        <v>418</v>
      </c>
      <c r="B325" s="51" t="s">
        <v>419</v>
      </c>
      <c r="C325" s="51" t="s">
        <v>43</v>
      </c>
      <c r="D325" s="52">
        <v>830264</v>
      </c>
      <c r="E325" s="52">
        <v>3569448.89</v>
      </c>
      <c r="F325" s="52">
        <v>3196253.49</v>
      </c>
      <c r="G325" s="52">
        <v>2062224</v>
      </c>
      <c r="H325" s="52">
        <v>8304817.24</v>
      </c>
      <c r="I325" s="52">
        <v>7358570.24</v>
      </c>
      <c r="J325" s="84">
        <f t="shared" si="57"/>
        <v>148.3817195494445</v>
      </c>
      <c r="K325" s="84">
        <f t="shared" si="58"/>
        <v>132.66385080527093</v>
      </c>
      <c r="L325" s="84">
        <f t="shared" si="59"/>
        <v>130.224863673125</v>
      </c>
      <c r="M325" s="84">
        <f t="shared" si="60"/>
        <v>4.29917338340576</v>
      </c>
      <c r="N325" s="84">
        <f t="shared" si="61"/>
        <v>4.027116957226761</v>
      </c>
      <c r="O325" s="84">
        <f t="shared" si="62"/>
        <v>3.849683341684091</v>
      </c>
      <c r="P325" s="84">
        <f t="shared" si="63"/>
        <v>3.5682691308024737</v>
      </c>
    </row>
    <row r="326" spans="1:16" s="88" customFormat="1" ht="11.25" customHeight="1">
      <c r="A326" s="54"/>
      <c r="B326" s="54"/>
      <c r="C326" s="54"/>
      <c r="D326" s="55">
        <f aca="true" t="shared" si="64" ref="D326:I326">SUM(D290:D325)</f>
        <v>24664567.75</v>
      </c>
      <c r="E326" s="55">
        <f t="shared" si="64"/>
        <v>116832167.27999999</v>
      </c>
      <c r="F326" s="55">
        <f t="shared" si="64"/>
        <v>104587585.87999998</v>
      </c>
      <c r="G326" s="55">
        <f t="shared" si="64"/>
        <v>27578071.8</v>
      </c>
      <c r="H326" s="55">
        <f t="shared" si="64"/>
        <v>124528225.02999999</v>
      </c>
      <c r="I326" s="55">
        <f t="shared" si="64"/>
        <v>111875879.16999999</v>
      </c>
      <c r="J326" s="111">
        <f t="shared" si="57"/>
        <v>11.812508046081613</v>
      </c>
      <c r="K326" s="111">
        <f t="shared" si="58"/>
        <v>6.587276371887913</v>
      </c>
      <c r="L326" s="111">
        <f t="shared" si="59"/>
        <v>6.968602658409509</v>
      </c>
      <c r="M326" s="111">
        <f t="shared" si="60"/>
        <v>4.73684227772449</v>
      </c>
      <c r="N326" s="111">
        <f t="shared" si="61"/>
        <v>4.515479759901125</v>
      </c>
      <c r="O326" s="111">
        <f t="shared" si="62"/>
        <v>4.240398086035786</v>
      </c>
      <c r="P326" s="111">
        <f t="shared" si="63"/>
        <v>4.056696928680851</v>
      </c>
    </row>
    <row r="327" spans="1:16" s="82" customFormat="1" ht="11.25" customHeight="1">
      <c r="A327" s="51" t="s">
        <v>436</v>
      </c>
      <c r="B327" s="51" t="s">
        <v>419</v>
      </c>
      <c r="C327" s="51" t="s">
        <v>47</v>
      </c>
      <c r="D327" s="52">
        <v>83444</v>
      </c>
      <c r="E327" s="52">
        <v>566706.05</v>
      </c>
      <c r="F327" s="52">
        <v>503419.39</v>
      </c>
      <c r="G327" s="52">
        <v>433898.4</v>
      </c>
      <c r="H327" s="52">
        <v>2482018.15</v>
      </c>
      <c r="I327" s="52">
        <v>2267976.21</v>
      </c>
      <c r="J327" s="84">
        <f t="shared" si="57"/>
        <v>419.98753655145964</v>
      </c>
      <c r="K327" s="84">
        <f t="shared" si="58"/>
        <v>337.97276383408996</v>
      </c>
      <c r="L327" s="84">
        <f t="shared" si="59"/>
        <v>350.51427399330004</v>
      </c>
      <c r="M327" s="84">
        <f t="shared" si="60"/>
        <v>6.791453549686017</v>
      </c>
      <c r="N327" s="84">
        <f t="shared" si="61"/>
        <v>5.720274953767978</v>
      </c>
      <c r="O327" s="84">
        <f t="shared" si="62"/>
        <v>6.033020828339965</v>
      </c>
      <c r="P327" s="84">
        <f t="shared" si="63"/>
        <v>5.226975278083533</v>
      </c>
    </row>
    <row r="328" spans="1:16" s="82" customFormat="1" ht="11.25" customHeight="1">
      <c r="A328" s="51" t="s">
        <v>436</v>
      </c>
      <c r="B328" s="51" t="s">
        <v>419</v>
      </c>
      <c r="C328" s="51" t="s">
        <v>133</v>
      </c>
      <c r="D328" s="52">
        <v>2579</v>
      </c>
      <c r="E328" s="52">
        <v>15734</v>
      </c>
      <c r="F328" s="52">
        <v>14048.42</v>
      </c>
      <c r="G328" s="52">
        <v>21308</v>
      </c>
      <c r="H328" s="52">
        <v>95141.24</v>
      </c>
      <c r="I328" s="52">
        <v>86008.31</v>
      </c>
      <c r="J328" s="84">
        <f t="shared" si="57"/>
        <v>726.2117099651027</v>
      </c>
      <c r="K328" s="84">
        <f t="shared" si="58"/>
        <v>504.6856489131817</v>
      </c>
      <c r="L328" s="84">
        <f t="shared" si="59"/>
        <v>512.2276384105828</v>
      </c>
      <c r="M328" s="84">
        <f t="shared" si="60"/>
        <v>6.100814269096549</v>
      </c>
      <c r="N328" s="84">
        <f t="shared" si="61"/>
        <v>4.465047869344847</v>
      </c>
      <c r="O328" s="84">
        <f t="shared" si="62"/>
        <v>5.447235362543622</v>
      </c>
      <c r="P328" s="84">
        <f t="shared" si="63"/>
        <v>4.036432795194293</v>
      </c>
    </row>
    <row r="329" spans="1:16" s="82" customFormat="1" ht="11.25" customHeight="1">
      <c r="A329" s="51" t="s">
        <v>436</v>
      </c>
      <c r="B329" s="51" t="s">
        <v>419</v>
      </c>
      <c r="C329" s="51" t="s">
        <v>63</v>
      </c>
      <c r="D329" s="52">
        <v>5400</v>
      </c>
      <c r="E329" s="52">
        <v>29196.78</v>
      </c>
      <c r="F329" s="52">
        <v>26000</v>
      </c>
      <c r="G329" s="52">
        <v>1000</v>
      </c>
      <c r="H329" s="52">
        <v>6162.6</v>
      </c>
      <c r="I329" s="52">
        <v>5425</v>
      </c>
      <c r="J329" s="84">
        <f t="shared" si="57"/>
        <v>-81.48148148148148</v>
      </c>
      <c r="K329" s="84">
        <f t="shared" si="58"/>
        <v>-78.89287791324934</v>
      </c>
      <c r="L329" s="84">
        <f t="shared" si="59"/>
        <v>-79.13461538461539</v>
      </c>
      <c r="M329" s="84">
        <f t="shared" si="60"/>
        <v>5.406811111111111</v>
      </c>
      <c r="N329" s="84">
        <f t="shared" si="61"/>
        <v>6.1626</v>
      </c>
      <c r="O329" s="84">
        <f t="shared" si="62"/>
        <v>4.814814814814815</v>
      </c>
      <c r="P329" s="84">
        <f t="shared" si="63"/>
        <v>5.425</v>
      </c>
    </row>
    <row r="330" spans="1:16" s="82" customFormat="1" ht="11.25" customHeight="1">
      <c r="A330" s="51" t="s">
        <v>436</v>
      </c>
      <c r="B330" s="51" t="s">
        <v>419</v>
      </c>
      <c r="C330" s="51" t="s">
        <v>134</v>
      </c>
      <c r="D330" s="52">
        <v>12000</v>
      </c>
      <c r="E330" s="52">
        <v>54993.47</v>
      </c>
      <c r="F330" s="52">
        <v>50578.12</v>
      </c>
      <c r="G330" s="52">
        <v>17000</v>
      </c>
      <c r="H330" s="52">
        <v>70932.59</v>
      </c>
      <c r="I330" s="52">
        <v>66122.82</v>
      </c>
      <c r="J330" s="84">
        <f t="shared" si="57"/>
        <v>41.666666666666664</v>
      </c>
      <c r="K330" s="84">
        <f t="shared" si="58"/>
        <v>28.983659332644393</v>
      </c>
      <c r="L330" s="84">
        <f t="shared" si="59"/>
        <v>30.73404072749245</v>
      </c>
      <c r="M330" s="84">
        <f t="shared" si="60"/>
        <v>4.582789166666667</v>
      </c>
      <c r="N330" s="84">
        <f t="shared" si="61"/>
        <v>4.172505294117647</v>
      </c>
      <c r="O330" s="84">
        <f t="shared" si="62"/>
        <v>4.2148433333333335</v>
      </c>
      <c r="P330" s="84">
        <f t="shared" si="63"/>
        <v>3.889577647058824</v>
      </c>
    </row>
    <row r="331" spans="1:16" s="82" customFormat="1" ht="11.25" customHeight="1">
      <c r="A331" s="51" t="s">
        <v>436</v>
      </c>
      <c r="B331" s="51" t="s">
        <v>419</v>
      </c>
      <c r="C331" s="51" t="s">
        <v>62</v>
      </c>
      <c r="D331" s="52">
        <v>12</v>
      </c>
      <c r="E331" s="52">
        <v>40.2</v>
      </c>
      <c r="F331" s="52">
        <v>35.79</v>
      </c>
      <c r="G331" s="52">
        <v>6004.3</v>
      </c>
      <c r="H331" s="52">
        <v>31520</v>
      </c>
      <c r="I331" s="52">
        <v>28228.63</v>
      </c>
      <c r="J331" s="84">
        <f t="shared" si="57"/>
        <v>49935.833333333336</v>
      </c>
      <c r="K331" s="84">
        <f t="shared" si="58"/>
        <v>78307.96019900497</v>
      </c>
      <c r="L331" s="84">
        <f t="shared" si="59"/>
        <v>78772.95333892149</v>
      </c>
      <c r="M331" s="84">
        <f t="shared" si="60"/>
        <v>3.35</v>
      </c>
      <c r="N331" s="84">
        <f t="shared" si="61"/>
        <v>5.2495711406825105</v>
      </c>
      <c r="O331" s="84">
        <f t="shared" si="62"/>
        <v>2.9825</v>
      </c>
      <c r="P331" s="84">
        <f t="shared" si="63"/>
        <v>4.701402328331363</v>
      </c>
    </row>
    <row r="332" spans="1:16" s="82" customFormat="1" ht="11.25" customHeight="1">
      <c r="A332" s="51" t="s">
        <v>436</v>
      </c>
      <c r="B332" s="51" t="s">
        <v>419</v>
      </c>
      <c r="C332" s="51" t="s">
        <v>53</v>
      </c>
      <c r="D332" s="52">
        <v>2333</v>
      </c>
      <c r="E332" s="52">
        <v>14420.73</v>
      </c>
      <c r="F332" s="52">
        <v>12902.77</v>
      </c>
      <c r="G332" s="52">
        <v>6840</v>
      </c>
      <c r="H332" s="52">
        <v>37306.96</v>
      </c>
      <c r="I332" s="52">
        <v>33416.31</v>
      </c>
      <c r="J332" s="84">
        <f t="shared" si="57"/>
        <v>193.1847406772396</v>
      </c>
      <c r="K332" s="84">
        <f t="shared" si="58"/>
        <v>158.7036855970537</v>
      </c>
      <c r="L332" s="84">
        <f t="shared" si="59"/>
        <v>158.98555116459485</v>
      </c>
      <c r="M332" s="84">
        <f t="shared" si="60"/>
        <v>6.181195885126447</v>
      </c>
      <c r="N332" s="84">
        <f t="shared" si="61"/>
        <v>5.454233918128655</v>
      </c>
      <c r="O332" s="84">
        <f t="shared" si="62"/>
        <v>5.530548649807115</v>
      </c>
      <c r="P332" s="84">
        <f t="shared" si="63"/>
        <v>4.885425438596491</v>
      </c>
    </row>
    <row r="333" spans="1:16" s="82" customFormat="1" ht="11.25" customHeight="1">
      <c r="A333" s="51" t="s">
        <v>436</v>
      </c>
      <c r="B333" s="51" t="s">
        <v>419</v>
      </c>
      <c r="C333" s="51" t="s">
        <v>100</v>
      </c>
      <c r="D333" s="52">
        <v>60</v>
      </c>
      <c r="E333" s="52">
        <v>333.94</v>
      </c>
      <c r="F333" s="52">
        <v>298.99</v>
      </c>
      <c r="G333" s="52">
        <v>100</v>
      </c>
      <c r="H333" s="52">
        <v>524.58</v>
      </c>
      <c r="I333" s="52">
        <v>482.43</v>
      </c>
      <c r="J333" s="84">
        <f t="shared" si="57"/>
        <v>66.66666666666667</v>
      </c>
      <c r="K333" s="84">
        <f t="shared" si="58"/>
        <v>57.08809965862132</v>
      </c>
      <c r="L333" s="84">
        <f t="shared" si="59"/>
        <v>61.3532225158032</v>
      </c>
      <c r="M333" s="84">
        <f t="shared" si="60"/>
        <v>5.565666666666667</v>
      </c>
      <c r="N333" s="84">
        <f t="shared" si="61"/>
        <v>5.2458</v>
      </c>
      <c r="O333" s="84">
        <f t="shared" si="62"/>
        <v>4.9831666666666665</v>
      </c>
      <c r="P333" s="84">
        <f t="shared" si="63"/>
        <v>4.8243</v>
      </c>
    </row>
    <row r="334" spans="1:16" s="82" customFormat="1" ht="11.25" customHeight="1">
      <c r="A334" s="51" t="s">
        <v>436</v>
      </c>
      <c r="B334" s="51" t="s">
        <v>419</v>
      </c>
      <c r="C334" s="51" t="s">
        <v>51</v>
      </c>
      <c r="D334" s="52">
        <v>3500</v>
      </c>
      <c r="E334" s="52">
        <v>18591.7</v>
      </c>
      <c r="F334" s="52">
        <v>16910</v>
      </c>
      <c r="G334" s="52">
        <v>5500</v>
      </c>
      <c r="H334" s="52">
        <v>28857.57</v>
      </c>
      <c r="I334" s="52">
        <v>25039.28</v>
      </c>
      <c r="J334" s="84">
        <f t="shared" si="57"/>
        <v>57.142857142857146</v>
      </c>
      <c r="K334" s="84">
        <f t="shared" si="58"/>
        <v>55.21748952489551</v>
      </c>
      <c r="L334" s="84">
        <f t="shared" si="59"/>
        <v>48.073802483737424</v>
      </c>
      <c r="M334" s="84">
        <f t="shared" si="60"/>
        <v>5.311914285714286</v>
      </c>
      <c r="N334" s="84">
        <f t="shared" si="61"/>
        <v>5.246830909090909</v>
      </c>
      <c r="O334" s="84">
        <f t="shared" si="62"/>
        <v>4.831428571428572</v>
      </c>
      <c r="P334" s="84">
        <f t="shared" si="63"/>
        <v>4.552596363636363</v>
      </c>
    </row>
    <row r="335" spans="1:16" s="82" customFormat="1" ht="11.25" customHeight="1">
      <c r="A335" s="51" t="s">
        <v>436</v>
      </c>
      <c r="B335" s="51" t="s">
        <v>419</v>
      </c>
      <c r="C335" s="51" t="s">
        <v>55</v>
      </c>
      <c r="D335" s="52">
        <v>8140</v>
      </c>
      <c r="E335" s="52">
        <v>49361.36</v>
      </c>
      <c r="F335" s="52">
        <v>44258.31</v>
      </c>
      <c r="G335" s="52">
        <v>32563.8</v>
      </c>
      <c r="H335" s="52">
        <v>181107.94</v>
      </c>
      <c r="I335" s="52">
        <v>163964.47</v>
      </c>
      <c r="J335" s="84">
        <f t="shared" si="57"/>
        <v>300.04668304668303</v>
      </c>
      <c r="K335" s="84">
        <f t="shared" si="58"/>
        <v>266.9022490466227</v>
      </c>
      <c r="L335" s="84">
        <f t="shared" si="59"/>
        <v>270.47160183025517</v>
      </c>
      <c r="M335" s="84">
        <f t="shared" si="60"/>
        <v>6.06404914004914</v>
      </c>
      <c r="N335" s="84">
        <f t="shared" si="61"/>
        <v>5.5616340844741705</v>
      </c>
      <c r="O335" s="84">
        <f t="shared" si="62"/>
        <v>5.43713882063882</v>
      </c>
      <c r="P335" s="84">
        <f t="shared" si="63"/>
        <v>5.0351761772274735</v>
      </c>
    </row>
    <row r="336" spans="1:16" s="82" customFormat="1" ht="11.25" customHeight="1">
      <c r="A336" s="51" t="s">
        <v>436</v>
      </c>
      <c r="B336" s="51" t="s">
        <v>419</v>
      </c>
      <c r="C336" s="51" t="s">
        <v>121</v>
      </c>
      <c r="D336" s="52">
        <v>2000</v>
      </c>
      <c r="E336" s="52">
        <v>10407.49</v>
      </c>
      <c r="F336" s="52">
        <v>9348</v>
      </c>
      <c r="G336" s="52"/>
      <c r="H336" s="52"/>
      <c r="I336" s="52"/>
      <c r="J336" s="84"/>
      <c r="K336" s="84"/>
      <c r="L336" s="84"/>
      <c r="M336" s="84">
        <f t="shared" si="60"/>
        <v>5.203745</v>
      </c>
      <c r="N336" s="84"/>
      <c r="O336" s="84">
        <f t="shared" si="62"/>
        <v>4.674</v>
      </c>
      <c r="P336" s="84"/>
    </row>
    <row r="337" spans="1:16" s="82" customFormat="1" ht="11.25" customHeight="1">
      <c r="A337" s="51" t="s">
        <v>436</v>
      </c>
      <c r="B337" s="51" t="s">
        <v>419</v>
      </c>
      <c r="C337" s="51" t="s">
        <v>607</v>
      </c>
      <c r="D337" s="52">
        <v>1800</v>
      </c>
      <c r="E337" s="52">
        <v>9514.71</v>
      </c>
      <c r="F337" s="52">
        <v>8400</v>
      </c>
      <c r="G337" s="52">
        <v>3850</v>
      </c>
      <c r="H337" s="52">
        <v>20631.59</v>
      </c>
      <c r="I337" s="52">
        <v>18929.19</v>
      </c>
      <c r="J337" s="84">
        <f t="shared" si="57"/>
        <v>113.88888888888889</v>
      </c>
      <c r="K337" s="84">
        <f t="shared" si="58"/>
        <v>116.83887370187847</v>
      </c>
      <c r="L337" s="84">
        <f t="shared" si="59"/>
        <v>125.34749999999997</v>
      </c>
      <c r="M337" s="84">
        <f t="shared" si="60"/>
        <v>5.28595</v>
      </c>
      <c r="N337" s="84">
        <f t="shared" si="61"/>
        <v>5.3588545454545455</v>
      </c>
      <c r="O337" s="84">
        <f t="shared" si="62"/>
        <v>4.666666666666667</v>
      </c>
      <c r="P337" s="84">
        <f t="shared" si="63"/>
        <v>4.916672727272727</v>
      </c>
    </row>
    <row r="338" spans="1:16" s="82" customFormat="1" ht="11.25" customHeight="1">
      <c r="A338" s="51" t="s">
        <v>436</v>
      </c>
      <c r="B338" s="51" t="s">
        <v>419</v>
      </c>
      <c r="C338" s="51" t="s">
        <v>41</v>
      </c>
      <c r="D338" s="52">
        <v>56390</v>
      </c>
      <c r="E338" s="52">
        <v>311484.34</v>
      </c>
      <c r="F338" s="52">
        <v>277542.09</v>
      </c>
      <c r="G338" s="52">
        <v>68361</v>
      </c>
      <c r="H338" s="52">
        <v>352035.41</v>
      </c>
      <c r="I338" s="52">
        <v>314325.92</v>
      </c>
      <c r="J338" s="84">
        <f t="shared" si="57"/>
        <v>21.22894130164923</v>
      </c>
      <c r="K338" s="84">
        <f t="shared" si="58"/>
        <v>13.018654485166074</v>
      </c>
      <c r="L338" s="84">
        <f t="shared" si="59"/>
        <v>13.253424012192152</v>
      </c>
      <c r="M338" s="84">
        <f t="shared" si="60"/>
        <v>5.523751374357156</v>
      </c>
      <c r="N338" s="84">
        <f t="shared" si="61"/>
        <v>5.149652725969485</v>
      </c>
      <c r="O338" s="84">
        <f t="shared" si="62"/>
        <v>4.921831707749601</v>
      </c>
      <c r="P338" s="84">
        <f t="shared" si="63"/>
        <v>4.598029870832785</v>
      </c>
    </row>
    <row r="339" spans="1:16" s="82" customFormat="1" ht="11.25" customHeight="1">
      <c r="A339" s="51" t="s">
        <v>436</v>
      </c>
      <c r="B339" s="51" t="s">
        <v>419</v>
      </c>
      <c r="C339" s="51" t="s">
        <v>91</v>
      </c>
      <c r="D339" s="52">
        <v>15</v>
      </c>
      <c r="E339" s="52">
        <v>120</v>
      </c>
      <c r="F339" s="52">
        <v>106.33</v>
      </c>
      <c r="G339" s="52">
        <v>25</v>
      </c>
      <c r="H339" s="52">
        <v>203.18</v>
      </c>
      <c r="I339" s="52">
        <v>190.21</v>
      </c>
      <c r="J339" s="84">
        <f t="shared" si="57"/>
        <v>66.66666666666667</v>
      </c>
      <c r="K339" s="84">
        <f t="shared" si="58"/>
        <v>69.31666666666666</v>
      </c>
      <c r="L339" s="84">
        <f t="shared" si="59"/>
        <v>78.88648546976395</v>
      </c>
      <c r="M339" s="84">
        <f t="shared" si="60"/>
        <v>8</v>
      </c>
      <c r="N339" s="84">
        <f t="shared" si="61"/>
        <v>8.1272</v>
      </c>
      <c r="O339" s="84">
        <f t="shared" si="62"/>
        <v>7.088666666666667</v>
      </c>
      <c r="P339" s="84">
        <f t="shared" si="63"/>
        <v>7.6084000000000005</v>
      </c>
    </row>
    <row r="340" spans="1:16" s="82" customFormat="1" ht="11.25" customHeight="1">
      <c r="A340" s="51" t="s">
        <v>436</v>
      </c>
      <c r="B340" s="51" t="s">
        <v>419</v>
      </c>
      <c r="C340" s="51" t="s">
        <v>45</v>
      </c>
      <c r="D340" s="52">
        <v>1500</v>
      </c>
      <c r="E340" s="52">
        <v>11025</v>
      </c>
      <c r="F340" s="52">
        <v>9601.65</v>
      </c>
      <c r="G340" s="52"/>
      <c r="H340" s="52"/>
      <c r="I340" s="52"/>
      <c r="J340" s="84"/>
      <c r="K340" s="84"/>
      <c r="L340" s="84"/>
      <c r="M340" s="84">
        <f t="shared" si="60"/>
        <v>7.35</v>
      </c>
      <c r="N340" s="84"/>
      <c r="O340" s="84">
        <f t="shared" si="62"/>
        <v>6.4011</v>
      </c>
      <c r="P340" s="84"/>
    </row>
    <row r="341" spans="1:16" s="82" customFormat="1" ht="11.25" customHeight="1">
      <c r="A341" s="51" t="s">
        <v>436</v>
      </c>
      <c r="B341" s="51" t="s">
        <v>419</v>
      </c>
      <c r="C341" s="51" t="s">
        <v>44</v>
      </c>
      <c r="D341" s="52">
        <v>4880</v>
      </c>
      <c r="E341" s="52">
        <v>26996.34</v>
      </c>
      <c r="F341" s="52">
        <v>23913.2</v>
      </c>
      <c r="G341" s="52">
        <v>10080</v>
      </c>
      <c r="H341" s="52">
        <v>51777.44</v>
      </c>
      <c r="I341" s="52">
        <v>48300</v>
      </c>
      <c r="J341" s="84">
        <f t="shared" si="57"/>
        <v>106.55737704918033</v>
      </c>
      <c r="K341" s="84">
        <f t="shared" si="58"/>
        <v>91.79429507851805</v>
      </c>
      <c r="L341" s="84">
        <f t="shared" si="59"/>
        <v>101.98049612766171</v>
      </c>
      <c r="M341" s="84">
        <f t="shared" si="60"/>
        <v>5.532036885245902</v>
      </c>
      <c r="N341" s="84">
        <f t="shared" si="61"/>
        <v>5.1366507936507935</v>
      </c>
      <c r="O341" s="84">
        <f t="shared" si="62"/>
        <v>4.9002459016393445</v>
      </c>
      <c r="P341" s="84">
        <f t="shared" si="63"/>
        <v>4.791666666666667</v>
      </c>
    </row>
    <row r="342" spans="1:16" s="82" customFormat="1" ht="11.25" customHeight="1">
      <c r="A342" s="51" t="s">
        <v>436</v>
      </c>
      <c r="B342" s="51" t="s">
        <v>419</v>
      </c>
      <c r="C342" s="51" t="s">
        <v>729</v>
      </c>
      <c r="D342" s="52">
        <v>3500</v>
      </c>
      <c r="E342" s="52">
        <v>18084.71</v>
      </c>
      <c r="F342" s="52">
        <v>16205.5</v>
      </c>
      <c r="G342" s="52"/>
      <c r="H342" s="52"/>
      <c r="I342" s="52"/>
      <c r="J342" s="84"/>
      <c r="K342" s="84"/>
      <c r="L342" s="84"/>
      <c r="M342" s="84">
        <f t="shared" si="60"/>
        <v>5.167059999999999</v>
      </c>
      <c r="N342" s="84"/>
      <c r="O342" s="84">
        <f t="shared" si="62"/>
        <v>4.630142857142857</v>
      </c>
      <c r="P342" s="84"/>
    </row>
    <row r="343" spans="1:16" s="82" customFormat="1" ht="11.25" customHeight="1">
      <c r="A343" s="51" t="s">
        <v>436</v>
      </c>
      <c r="B343" s="51" t="s">
        <v>419</v>
      </c>
      <c r="C343" s="51" t="s">
        <v>60</v>
      </c>
      <c r="D343" s="52">
        <v>16650</v>
      </c>
      <c r="E343" s="52">
        <v>96870</v>
      </c>
      <c r="F343" s="52">
        <v>86888.16</v>
      </c>
      <c r="G343" s="52">
        <v>22050</v>
      </c>
      <c r="H343" s="52">
        <v>114030.04</v>
      </c>
      <c r="I343" s="52">
        <v>101798.2</v>
      </c>
      <c r="J343" s="84">
        <f t="shared" si="57"/>
        <v>32.432432432432435</v>
      </c>
      <c r="K343" s="84">
        <f t="shared" si="58"/>
        <v>17.71450397439867</v>
      </c>
      <c r="L343" s="84">
        <f t="shared" si="59"/>
        <v>17.160036534321815</v>
      </c>
      <c r="M343" s="84">
        <f t="shared" si="60"/>
        <v>5.818018018018018</v>
      </c>
      <c r="N343" s="84">
        <f t="shared" si="61"/>
        <v>5.171430385487528</v>
      </c>
      <c r="O343" s="84">
        <f t="shared" si="62"/>
        <v>5.218508108108108</v>
      </c>
      <c r="P343" s="84">
        <f t="shared" si="63"/>
        <v>4.616698412698413</v>
      </c>
    </row>
    <row r="344" spans="1:16" s="82" customFormat="1" ht="11.25" customHeight="1">
      <c r="A344" s="51" t="s">
        <v>436</v>
      </c>
      <c r="B344" s="51" t="s">
        <v>419</v>
      </c>
      <c r="C344" s="51" t="s">
        <v>42</v>
      </c>
      <c r="D344" s="52">
        <v>17694</v>
      </c>
      <c r="E344" s="52">
        <v>119186.78</v>
      </c>
      <c r="F344" s="52">
        <v>106670.71</v>
      </c>
      <c r="G344" s="52">
        <v>25518</v>
      </c>
      <c r="H344" s="52">
        <v>169005.64</v>
      </c>
      <c r="I344" s="52">
        <v>150270.17</v>
      </c>
      <c r="J344" s="84">
        <f t="shared" si="57"/>
        <v>44.218379111563245</v>
      </c>
      <c r="K344" s="84">
        <f t="shared" si="58"/>
        <v>41.79898139709792</v>
      </c>
      <c r="L344" s="84">
        <f t="shared" si="59"/>
        <v>40.87294440995097</v>
      </c>
      <c r="M344" s="84">
        <f t="shared" si="60"/>
        <v>6.735999773934667</v>
      </c>
      <c r="N344" s="84">
        <f t="shared" si="61"/>
        <v>6.622997100086214</v>
      </c>
      <c r="O344" s="84">
        <f t="shared" si="62"/>
        <v>6.028637391206059</v>
      </c>
      <c r="P344" s="84">
        <f t="shared" si="63"/>
        <v>5.888791049455287</v>
      </c>
    </row>
    <row r="345" spans="1:16" s="82" customFormat="1" ht="11.25" customHeight="1">
      <c r="A345" s="51" t="s">
        <v>436</v>
      </c>
      <c r="B345" s="51" t="s">
        <v>419</v>
      </c>
      <c r="C345" s="51" t="s">
        <v>102</v>
      </c>
      <c r="D345" s="52">
        <v>7000</v>
      </c>
      <c r="E345" s="52">
        <v>41035</v>
      </c>
      <c r="F345" s="52">
        <v>37079.45</v>
      </c>
      <c r="G345" s="52">
        <v>2390</v>
      </c>
      <c r="H345" s="52">
        <v>13259</v>
      </c>
      <c r="I345" s="52">
        <v>11242.08</v>
      </c>
      <c r="J345" s="84">
        <f t="shared" si="57"/>
        <v>-65.85714285714286</v>
      </c>
      <c r="K345" s="84">
        <f t="shared" si="58"/>
        <v>-67.68855854758134</v>
      </c>
      <c r="L345" s="84">
        <f t="shared" si="59"/>
        <v>-69.68110368411612</v>
      </c>
      <c r="M345" s="84">
        <f t="shared" si="60"/>
        <v>5.8621428571428575</v>
      </c>
      <c r="N345" s="84">
        <f t="shared" si="61"/>
        <v>5.547698744769875</v>
      </c>
      <c r="O345" s="84">
        <f t="shared" si="62"/>
        <v>5.297064285714285</v>
      </c>
      <c r="P345" s="84">
        <f t="shared" si="63"/>
        <v>4.703799163179916</v>
      </c>
    </row>
    <row r="346" spans="1:16" s="82" customFormat="1" ht="11.25" customHeight="1">
      <c r="A346" s="51" t="s">
        <v>436</v>
      </c>
      <c r="B346" s="51" t="s">
        <v>419</v>
      </c>
      <c r="C346" s="51" t="s">
        <v>497</v>
      </c>
      <c r="D346" s="52">
        <v>90</v>
      </c>
      <c r="E346" s="52">
        <v>918</v>
      </c>
      <c r="F346" s="52">
        <v>818.82</v>
      </c>
      <c r="G346" s="52"/>
      <c r="H346" s="52"/>
      <c r="I346" s="52"/>
      <c r="J346" s="84"/>
      <c r="K346" s="84"/>
      <c r="L346" s="84"/>
      <c r="M346" s="84">
        <f t="shared" si="60"/>
        <v>10.2</v>
      </c>
      <c r="N346" s="84"/>
      <c r="O346" s="84">
        <f t="shared" si="62"/>
        <v>9.098</v>
      </c>
      <c r="P346" s="84"/>
    </row>
    <row r="347" spans="1:16" s="82" customFormat="1" ht="11.25" customHeight="1">
      <c r="A347" s="51" t="s">
        <v>436</v>
      </c>
      <c r="B347" s="51" t="s">
        <v>419</v>
      </c>
      <c r="C347" s="51" t="s">
        <v>84</v>
      </c>
      <c r="D347" s="52">
        <v>106400</v>
      </c>
      <c r="E347" s="52">
        <v>494561.97</v>
      </c>
      <c r="F347" s="52">
        <v>445642.9</v>
      </c>
      <c r="G347" s="52"/>
      <c r="H347" s="52"/>
      <c r="I347" s="52"/>
      <c r="J347" s="84"/>
      <c r="K347" s="84"/>
      <c r="L347" s="84"/>
      <c r="M347" s="84">
        <f t="shared" si="60"/>
        <v>4.648138815789474</v>
      </c>
      <c r="N347" s="84"/>
      <c r="O347" s="84">
        <f t="shared" si="62"/>
        <v>4.188373120300752</v>
      </c>
      <c r="P347" s="84"/>
    </row>
    <row r="348" spans="1:16" s="82" customFormat="1" ht="11.25" customHeight="1">
      <c r="A348" s="51" t="s">
        <v>436</v>
      </c>
      <c r="B348" s="51" t="s">
        <v>419</v>
      </c>
      <c r="C348" s="51" t="s">
        <v>94</v>
      </c>
      <c r="D348" s="52"/>
      <c r="E348" s="52"/>
      <c r="F348" s="52"/>
      <c r="G348" s="52">
        <v>3000</v>
      </c>
      <c r="H348" s="52">
        <v>11627.94</v>
      </c>
      <c r="I348" s="52">
        <v>10972.5</v>
      </c>
      <c r="J348" s="84"/>
      <c r="K348" s="84"/>
      <c r="L348" s="84"/>
      <c r="M348" s="84"/>
      <c r="N348" s="84">
        <f t="shared" si="61"/>
        <v>3.87598</v>
      </c>
      <c r="O348" s="84"/>
      <c r="P348" s="84">
        <f t="shared" si="63"/>
        <v>3.6575</v>
      </c>
    </row>
    <row r="349" spans="1:16" s="82" customFormat="1" ht="11.25" customHeight="1">
      <c r="A349" s="51" t="s">
        <v>436</v>
      </c>
      <c r="B349" s="51" t="s">
        <v>419</v>
      </c>
      <c r="C349" s="51" t="s">
        <v>70</v>
      </c>
      <c r="D349" s="52">
        <v>7510</v>
      </c>
      <c r="E349" s="52">
        <v>38849.16</v>
      </c>
      <c r="F349" s="52">
        <v>34707.48</v>
      </c>
      <c r="G349" s="52">
        <v>19445</v>
      </c>
      <c r="H349" s="52">
        <v>91928.87</v>
      </c>
      <c r="I349" s="52">
        <v>83438.35</v>
      </c>
      <c r="J349" s="84">
        <f t="shared" si="57"/>
        <v>158.9214380825566</v>
      </c>
      <c r="K349" s="84">
        <f t="shared" si="58"/>
        <v>136.63026433518766</v>
      </c>
      <c r="L349" s="84">
        <f t="shared" si="59"/>
        <v>140.40451798862952</v>
      </c>
      <c r="M349" s="84">
        <f t="shared" si="60"/>
        <v>5.172990679094541</v>
      </c>
      <c r="N349" s="84">
        <f t="shared" si="61"/>
        <v>4.727635381846233</v>
      </c>
      <c r="O349" s="84">
        <f t="shared" si="62"/>
        <v>4.6215019973368845</v>
      </c>
      <c r="P349" s="84">
        <f t="shared" si="63"/>
        <v>4.290992543070199</v>
      </c>
    </row>
    <row r="350" spans="1:16" s="82" customFormat="1" ht="11.25" customHeight="1">
      <c r="A350" s="51" t="s">
        <v>436</v>
      </c>
      <c r="B350" s="51" t="s">
        <v>419</v>
      </c>
      <c r="C350" s="51" t="s">
        <v>66</v>
      </c>
      <c r="D350" s="52">
        <v>48030</v>
      </c>
      <c r="E350" s="52">
        <v>236843.74</v>
      </c>
      <c r="F350" s="52">
        <v>212706.3</v>
      </c>
      <c r="G350" s="52">
        <v>66150</v>
      </c>
      <c r="H350" s="52">
        <v>309966.92</v>
      </c>
      <c r="I350" s="52">
        <v>266855.3</v>
      </c>
      <c r="J350" s="84">
        <f t="shared" si="57"/>
        <v>37.7264209868832</v>
      </c>
      <c r="K350" s="84">
        <f t="shared" si="58"/>
        <v>30.874018456219275</v>
      </c>
      <c r="L350" s="84">
        <f t="shared" si="59"/>
        <v>25.457167935317386</v>
      </c>
      <c r="M350" s="84">
        <f t="shared" si="60"/>
        <v>4.931162606704143</v>
      </c>
      <c r="N350" s="84">
        <f t="shared" si="61"/>
        <v>4.685818896447468</v>
      </c>
      <c r="O350" s="84">
        <f t="shared" si="62"/>
        <v>4.4286133666458465</v>
      </c>
      <c r="P350" s="84">
        <f t="shared" si="63"/>
        <v>4.0340937263794405</v>
      </c>
    </row>
    <row r="351" spans="1:16" s="82" customFormat="1" ht="11.25" customHeight="1">
      <c r="A351" s="51" t="s">
        <v>436</v>
      </c>
      <c r="B351" s="51" t="s">
        <v>419</v>
      </c>
      <c r="C351" s="51" t="s">
        <v>352</v>
      </c>
      <c r="D351" s="52">
        <v>2700</v>
      </c>
      <c r="E351" s="52">
        <v>15493.77</v>
      </c>
      <c r="F351" s="52">
        <v>13701.38</v>
      </c>
      <c r="G351" s="52">
        <v>7500</v>
      </c>
      <c r="H351" s="52">
        <v>38648.89</v>
      </c>
      <c r="I351" s="52">
        <v>35052.33</v>
      </c>
      <c r="J351" s="84">
        <f t="shared" si="57"/>
        <v>177.77777777777777</v>
      </c>
      <c r="K351" s="84">
        <f t="shared" si="58"/>
        <v>149.44793939757722</v>
      </c>
      <c r="L351" s="84">
        <f t="shared" si="59"/>
        <v>155.8306535546055</v>
      </c>
      <c r="M351" s="84">
        <f t="shared" si="60"/>
        <v>5.738433333333333</v>
      </c>
      <c r="N351" s="84">
        <f t="shared" si="61"/>
        <v>5.153185333333333</v>
      </c>
      <c r="O351" s="84">
        <f t="shared" si="62"/>
        <v>5.074585185185185</v>
      </c>
      <c r="P351" s="84">
        <f t="shared" si="63"/>
        <v>4.673644</v>
      </c>
    </row>
    <row r="352" spans="1:16" s="82" customFormat="1" ht="11.25" customHeight="1">
      <c r="A352" s="51" t="s">
        <v>436</v>
      </c>
      <c r="B352" s="51" t="s">
        <v>419</v>
      </c>
      <c r="C352" s="51" t="s">
        <v>108</v>
      </c>
      <c r="D352" s="52"/>
      <c r="E352" s="52"/>
      <c r="F352" s="52"/>
      <c r="G352" s="52">
        <v>75</v>
      </c>
      <c r="H352" s="52">
        <v>392.1</v>
      </c>
      <c r="I352" s="52">
        <v>327.11</v>
      </c>
      <c r="J352" s="84"/>
      <c r="K352" s="84"/>
      <c r="L352" s="84"/>
      <c r="M352" s="84"/>
      <c r="N352" s="84">
        <f t="shared" si="61"/>
        <v>5.228000000000001</v>
      </c>
      <c r="O352" s="84"/>
      <c r="P352" s="84">
        <f t="shared" si="63"/>
        <v>4.361466666666667</v>
      </c>
    </row>
    <row r="353" spans="1:16" s="82" customFormat="1" ht="11.25" customHeight="1">
      <c r="A353" s="51" t="s">
        <v>436</v>
      </c>
      <c r="B353" s="51" t="s">
        <v>419</v>
      </c>
      <c r="C353" s="51" t="s">
        <v>525</v>
      </c>
      <c r="D353" s="52">
        <v>12330</v>
      </c>
      <c r="E353" s="52">
        <v>71055.59</v>
      </c>
      <c r="F353" s="52">
        <v>63081.34</v>
      </c>
      <c r="G353" s="52">
        <v>13690</v>
      </c>
      <c r="H353" s="52">
        <v>68556.16</v>
      </c>
      <c r="I353" s="52">
        <v>60753.12</v>
      </c>
      <c r="J353" s="84">
        <f t="shared" si="57"/>
        <v>11.03000811030008</v>
      </c>
      <c r="K353" s="84">
        <f t="shared" si="58"/>
        <v>-3.517569835110782</v>
      </c>
      <c r="L353" s="84">
        <f t="shared" si="59"/>
        <v>-3.690822040242002</v>
      </c>
      <c r="M353" s="84">
        <f t="shared" si="60"/>
        <v>5.762821573398216</v>
      </c>
      <c r="N353" s="84">
        <f t="shared" si="61"/>
        <v>5.007754565376187</v>
      </c>
      <c r="O353" s="84">
        <f t="shared" si="62"/>
        <v>5.116085969180859</v>
      </c>
      <c r="P353" s="84">
        <f t="shared" si="63"/>
        <v>4.437773557341125</v>
      </c>
    </row>
    <row r="354" spans="1:16" s="82" customFormat="1" ht="11.25" customHeight="1">
      <c r="A354" s="51" t="s">
        <v>436</v>
      </c>
      <c r="B354" s="51" t="s">
        <v>419</v>
      </c>
      <c r="C354" s="51" t="s">
        <v>621</v>
      </c>
      <c r="D354" s="52">
        <v>27540</v>
      </c>
      <c r="E354" s="52">
        <v>143899.68</v>
      </c>
      <c r="F354" s="52">
        <v>129781.4</v>
      </c>
      <c r="G354" s="52">
        <v>18170</v>
      </c>
      <c r="H354" s="52">
        <v>76734.4</v>
      </c>
      <c r="I354" s="52">
        <v>69386.45</v>
      </c>
      <c r="J354" s="84">
        <f t="shared" si="57"/>
        <v>-34.023238925199706</v>
      </c>
      <c r="K354" s="84">
        <f t="shared" si="58"/>
        <v>-46.675072522746405</v>
      </c>
      <c r="L354" s="84">
        <f t="shared" si="59"/>
        <v>-46.535905761534394</v>
      </c>
      <c r="M354" s="84">
        <f t="shared" si="60"/>
        <v>5.2251154684095855</v>
      </c>
      <c r="N354" s="84">
        <f t="shared" si="61"/>
        <v>4.223137039075398</v>
      </c>
      <c r="O354" s="84">
        <f t="shared" si="62"/>
        <v>4.712469135802469</v>
      </c>
      <c r="P354" s="84">
        <f t="shared" si="63"/>
        <v>3.8187369290038524</v>
      </c>
    </row>
    <row r="355" spans="1:16" s="82" customFormat="1" ht="11.25" customHeight="1">
      <c r="A355" s="51" t="s">
        <v>436</v>
      </c>
      <c r="B355" s="51" t="s">
        <v>419</v>
      </c>
      <c r="C355" s="51" t="s">
        <v>82</v>
      </c>
      <c r="D355" s="52">
        <v>5970</v>
      </c>
      <c r="E355" s="52">
        <v>41713.81</v>
      </c>
      <c r="F355" s="52">
        <v>36843.21</v>
      </c>
      <c r="G355" s="52"/>
      <c r="H355" s="52"/>
      <c r="I355" s="52"/>
      <c r="J355" s="84"/>
      <c r="K355" s="84"/>
      <c r="L355" s="84"/>
      <c r="M355" s="84">
        <f aca="true" t="shared" si="65" ref="M355:M395">E355/D355</f>
        <v>6.987237855946399</v>
      </c>
      <c r="N355" s="84"/>
      <c r="O355" s="84">
        <f aca="true" t="shared" si="66" ref="O355:O395">F355/D355</f>
        <v>6.171391959798995</v>
      </c>
      <c r="P355" s="84"/>
    </row>
    <row r="356" spans="1:16" s="82" customFormat="1" ht="11.25" customHeight="1">
      <c r="A356" s="51" t="s">
        <v>436</v>
      </c>
      <c r="B356" s="51" t="s">
        <v>419</v>
      </c>
      <c r="C356" s="51" t="s">
        <v>65</v>
      </c>
      <c r="D356" s="52">
        <v>43210</v>
      </c>
      <c r="E356" s="52">
        <v>182225.21</v>
      </c>
      <c r="F356" s="52">
        <v>161855.45</v>
      </c>
      <c r="G356" s="52">
        <v>228530</v>
      </c>
      <c r="H356" s="52">
        <v>898262.33</v>
      </c>
      <c r="I356" s="52">
        <v>820793.99</v>
      </c>
      <c r="J356" s="84">
        <f aca="true" t="shared" si="67" ref="J356:J395">(G356-D356)*100/D356</f>
        <v>428.88220319370515</v>
      </c>
      <c r="K356" s="84">
        <f aca="true" t="shared" si="68" ref="K356:K395">(H356-E356)*100/E356</f>
        <v>392.94075720916993</v>
      </c>
      <c r="L356" s="84">
        <f aca="true" t="shared" si="69" ref="L356:L395">(I356-F356)*100/F356</f>
        <v>407.1154477652745</v>
      </c>
      <c r="M356" s="84">
        <f t="shared" si="65"/>
        <v>4.217199953714418</v>
      </c>
      <c r="N356" s="84">
        <f aca="true" t="shared" si="70" ref="N356:N395">H356/G356</f>
        <v>3.930610116833676</v>
      </c>
      <c r="O356" s="84">
        <f t="shared" si="66"/>
        <v>3.7457868548947006</v>
      </c>
      <c r="P356" s="84">
        <f aca="true" t="shared" si="71" ref="P356:P395">I356/G356</f>
        <v>3.5916246882247407</v>
      </c>
    </row>
    <row r="357" spans="1:16" s="88" customFormat="1" ht="11.25" customHeight="1">
      <c r="A357" s="54"/>
      <c r="B357" s="54"/>
      <c r="C357" s="54"/>
      <c r="D357" s="55">
        <f aca="true" t="shared" si="72" ref="D357:I357">SUM(D327:D356)</f>
        <v>482677</v>
      </c>
      <c r="E357" s="55">
        <f t="shared" si="72"/>
        <v>2619663.53</v>
      </c>
      <c r="F357" s="55">
        <f t="shared" si="72"/>
        <v>2343345.16</v>
      </c>
      <c r="G357" s="55">
        <f t="shared" si="72"/>
        <v>1013048.5</v>
      </c>
      <c r="H357" s="55">
        <f t="shared" si="72"/>
        <v>5150631.540000001</v>
      </c>
      <c r="I357" s="55">
        <f t="shared" si="72"/>
        <v>4669298.38</v>
      </c>
      <c r="J357" s="111">
        <f t="shared" si="67"/>
        <v>109.8812456363158</v>
      </c>
      <c r="K357" s="111">
        <f t="shared" si="68"/>
        <v>96.61423999745499</v>
      </c>
      <c r="L357" s="111">
        <f t="shared" si="69"/>
        <v>99.25781569455178</v>
      </c>
      <c r="M357" s="111">
        <f t="shared" si="65"/>
        <v>5.427363495671018</v>
      </c>
      <c r="N357" s="111">
        <f t="shared" si="70"/>
        <v>5.0842891924720295</v>
      </c>
      <c r="O357" s="111">
        <f t="shared" si="66"/>
        <v>4.854892940827924</v>
      </c>
      <c r="P357" s="111">
        <f t="shared" si="71"/>
        <v>4.609155810407892</v>
      </c>
    </row>
    <row r="358" spans="1:16" s="82" customFormat="1" ht="11.25" customHeight="1">
      <c r="A358" s="51" t="s">
        <v>442</v>
      </c>
      <c r="B358" s="51" t="s">
        <v>308</v>
      </c>
      <c r="C358" s="51" t="s">
        <v>47</v>
      </c>
      <c r="D358" s="52">
        <v>1491</v>
      </c>
      <c r="E358" s="52">
        <v>16949.78</v>
      </c>
      <c r="F358" s="52">
        <v>15246.36</v>
      </c>
      <c r="G358" s="52">
        <v>3124</v>
      </c>
      <c r="H358" s="52">
        <v>32897.51</v>
      </c>
      <c r="I358" s="52">
        <v>29034.98</v>
      </c>
      <c r="J358" s="84">
        <f t="shared" si="67"/>
        <v>109.52380952380952</v>
      </c>
      <c r="K358" s="84">
        <f t="shared" si="68"/>
        <v>94.08812385765481</v>
      </c>
      <c r="L358" s="84">
        <f t="shared" si="69"/>
        <v>90.4387670237355</v>
      </c>
      <c r="M358" s="84">
        <f t="shared" si="65"/>
        <v>11.36806170355466</v>
      </c>
      <c r="N358" s="84">
        <f t="shared" si="70"/>
        <v>10.530572983354674</v>
      </c>
      <c r="O358" s="84">
        <f t="shared" si="66"/>
        <v>10.22559356136821</v>
      </c>
      <c r="P358" s="84">
        <f t="shared" si="71"/>
        <v>9.294167733674776</v>
      </c>
    </row>
    <row r="359" spans="1:16" s="82" customFormat="1" ht="11.25" customHeight="1">
      <c r="A359" s="51" t="s">
        <v>442</v>
      </c>
      <c r="B359" s="51" t="s">
        <v>308</v>
      </c>
      <c r="C359" s="51" t="s">
        <v>134</v>
      </c>
      <c r="D359" s="52"/>
      <c r="E359" s="52"/>
      <c r="F359" s="52"/>
      <c r="G359" s="52">
        <v>12.5</v>
      </c>
      <c r="H359" s="52">
        <v>144.5</v>
      </c>
      <c r="I359" s="52">
        <v>125.46</v>
      </c>
      <c r="J359" s="84"/>
      <c r="K359" s="84"/>
      <c r="L359" s="84"/>
      <c r="M359" s="84"/>
      <c r="N359" s="84">
        <f t="shared" si="70"/>
        <v>11.56</v>
      </c>
      <c r="O359" s="84"/>
      <c r="P359" s="84">
        <f t="shared" si="71"/>
        <v>10.0368</v>
      </c>
    </row>
    <row r="360" spans="1:16" s="82" customFormat="1" ht="11.25" customHeight="1">
      <c r="A360" s="51" t="s">
        <v>442</v>
      </c>
      <c r="B360" s="51" t="s">
        <v>308</v>
      </c>
      <c r="C360" s="51" t="s">
        <v>62</v>
      </c>
      <c r="D360" s="52">
        <v>897.44</v>
      </c>
      <c r="E360" s="52">
        <v>9774.17</v>
      </c>
      <c r="F360" s="52">
        <v>8749.99</v>
      </c>
      <c r="G360" s="52">
        <v>656.5</v>
      </c>
      <c r="H360" s="52">
        <v>6736.86</v>
      </c>
      <c r="I360" s="52">
        <v>6107.82</v>
      </c>
      <c r="J360" s="84">
        <f t="shared" si="67"/>
        <v>-26.84747726867535</v>
      </c>
      <c r="K360" s="84">
        <f t="shared" si="68"/>
        <v>-31.074863645711098</v>
      </c>
      <c r="L360" s="84">
        <f t="shared" si="69"/>
        <v>-30.196263081443522</v>
      </c>
      <c r="M360" s="84">
        <f t="shared" si="65"/>
        <v>10.89116821180246</v>
      </c>
      <c r="N360" s="84">
        <f t="shared" si="70"/>
        <v>10.261782178217821</v>
      </c>
      <c r="O360" s="84">
        <f t="shared" si="66"/>
        <v>9.749944285968978</v>
      </c>
      <c r="P360" s="84">
        <f t="shared" si="71"/>
        <v>9.303610053313022</v>
      </c>
    </row>
    <row r="361" spans="1:16" s="82" customFormat="1" ht="11.25" customHeight="1">
      <c r="A361" s="51" t="s">
        <v>442</v>
      </c>
      <c r="B361" s="51" t="s">
        <v>308</v>
      </c>
      <c r="C361" s="51" t="s">
        <v>53</v>
      </c>
      <c r="D361" s="52">
        <v>21676</v>
      </c>
      <c r="E361" s="52">
        <v>252315.65</v>
      </c>
      <c r="F361" s="52">
        <v>226037.41</v>
      </c>
      <c r="G361" s="52">
        <v>54438</v>
      </c>
      <c r="H361" s="52">
        <v>618626.69</v>
      </c>
      <c r="I361" s="52">
        <v>546123.22</v>
      </c>
      <c r="J361" s="84">
        <f t="shared" si="67"/>
        <v>151.14412253183244</v>
      </c>
      <c r="K361" s="84">
        <f t="shared" si="68"/>
        <v>145.17967474470962</v>
      </c>
      <c r="L361" s="84">
        <f t="shared" si="69"/>
        <v>141.60744896165636</v>
      </c>
      <c r="M361" s="84">
        <f t="shared" si="65"/>
        <v>11.640323399151134</v>
      </c>
      <c r="N361" s="84">
        <f t="shared" si="70"/>
        <v>11.36387615268746</v>
      </c>
      <c r="O361" s="84">
        <f t="shared" si="66"/>
        <v>10.42800378298579</v>
      </c>
      <c r="P361" s="84">
        <f t="shared" si="71"/>
        <v>10.032022116903633</v>
      </c>
    </row>
    <row r="362" spans="1:16" s="82" customFormat="1" ht="11.25" customHeight="1">
      <c r="A362" s="51" t="s">
        <v>442</v>
      </c>
      <c r="B362" s="51" t="s">
        <v>308</v>
      </c>
      <c r="C362" s="51" t="s">
        <v>81</v>
      </c>
      <c r="D362" s="52">
        <v>138</v>
      </c>
      <c r="E362" s="52">
        <v>1499.6</v>
      </c>
      <c r="F362" s="52">
        <v>1343.39</v>
      </c>
      <c r="G362" s="52">
        <v>288</v>
      </c>
      <c r="H362" s="52">
        <v>2910.52</v>
      </c>
      <c r="I362" s="52">
        <v>2662.73</v>
      </c>
      <c r="J362" s="84">
        <f t="shared" si="67"/>
        <v>108.69565217391305</v>
      </c>
      <c r="K362" s="84">
        <f t="shared" si="68"/>
        <v>94.08642304614564</v>
      </c>
      <c r="L362" s="84">
        <f t="shared" si="69"/>
        <v>98.20975293846165</v>
      </c>
      <c r="M362" s="84">
        <f t="shared" si="65"/>
        <v>10.866666666666665</v>
      </c>
      <c r="N362" s="84">
        <f t="shared" si="70"/>
        <v>10.105972222222222</v>
      </c>
      <c r="O362" s="84">
        <f t="shared" si="66"/>
        <v>9.734710144927536</v>
      </c>
      <c r="P362" s="84">
        <f t="shared" si="71"/>
        <v>9.245590277777778</v>
      </c>
    </row>
    <row r="363" spans="1:16" s="82" customFormat="1" ht="11.25" customHeight="1">
      <c r="A363" s="51" t="s">
        <v>442</v>
      </c>
      <c r="B363" s="51" t="s">
        <v>308</v>
      </c>
      <c r="C363" s="51" t="s">
        <v>51</v>
      </c>
      <c r="D363" s="52"/>
      <c r="E363" s="52"/>
      <c r="F363" s="52"/>
      <c r="G363" s="52">
        <v>36</v>
      </c>
      <c r="H363" s="52">
        <v>70.97</v>
      </c>
      <c r="I363" s="52">
        <v>59.61</v>
      </c>
      <c r="J363" s="84"/>
      <c r="K363" s="84"/>
      <c r="L363" s="84"/>
      <c r="M363" s="84"/>
      <c r="N363" s="84">
        <f t="shared" si="70"/>
        <v>1.9713888888888889</v>
      </c>
      <c r="O363" s="84"/>
      <c r="P363" s="84">
        <f t="shared" si="71"/>
        <v>1.6558333333333333</v>
      </c>
    </row>
    <row r="364" spans="1:16" s="82" customFormat="1" ht="11.25" customHeight="1">
      <c r="A364" s="51" t="s">
        <v>442</v>
      </c>
      <c r="B364" s="51" t="s">
        <v>308</v>
      </c>
      <c r="C364" s="51" t="s">
        <v>55</v>
      </c>
      <c r="D364" s="52">
        <v>150</v>
      </c>
      <c r="E364" s="52">
        <v>1646.09</v>
      </c>
      <c r="F364" s="52">
        <v>1460.8</v>
      </c>
      <c r="G364" s="52">
        <v>1034</v>
      </c>
      <c r="H364" s="52">
        <v>13433.76</v>
      </c>
      <c r="I364" s="52">
        <v>11639.74</v>
      </c>
      <c r="J364" s="84">
        <f t="shared" si="67"/>
        <v>589.3333333333334</v>
      </c>
      <c r="K364" s="84">
        <f t="shared" si="68"/>
        <v>716.1011852328852</v>
      </c>
      <c r="L364" s="84">
        <f t="shared" si="69"/>
        <v>696.8058598028477</v>
      </c>
      <c r="M364" s="84">
        <f t="shared" si="65"/>
        <v>10.973933333333333</v>
      </c>
      <c r="N364" s="84">
        <f t="shared" si="70"/>
        <v>12.992030947775628</v>
      </c>
      <c r="O364" s="84">
        <f t="shared" si="66"/>
        <v>9.738666666666667</v>
      </c>
      <c r="P364" s="84">
        <f t="shared" si="71"/>
        <v>11.257001934235976</v>
      </c>
    </row>
    <row r="365" spans="1:16" s="82" customFormat="1" ht="11.25" customHeight="1">
      <c r="A365" s="51" t="s">
        <v>442</v>
      </c>
      <c r="B365" s="51" t="s">
        <v>308</v>
      </c>
      <c r="C365" s="51" t="s">
        <v>41</v>
      </c>
      <c r="D365" s="52">
        <v>932702</v>
      </c>
      <c r="E365" s="52">
        <v>9933391.99</v>
      </c>
      <c r="F365" s="52">
        <v>8925534.42</v>
      </c>
      <c r="G365" s="52">
        <v>926389</v>
      </c>
      <c r="H365" s="52">
        <v>8849750.97</v>
      </c>
      <c r="I365" s="52">
        <v>7965459.26</v>
      </c>
      <c r="J365" s="84">
        <f t="shared" si="67"/>
        <v>-0.6768506982937744</v>
      </c>
      <c r="K365" s="84">
        <f t="shared" si="68"/>
        <v>-10.909073366790587</v>
      </c>
      <c r="L365" s="84">
        <f t="shared" si="69"/>
        <v>-10.756500561453217</v>
      </c>
      <c r="M365" s="84">
        <f t="shared" si="65"/>
        <v>10.65012403747392</v>
      </c>
      <c r="N365" s="84">
        <f t="shared" si="70"/>
        <v>9.552953424533323</v>
      </c>
      <c r="O365" s="84">
        <f t="shared" si="66"/>
        <v>9.569545706988942</v>
      </c>
      <c r="P365" s="84">
        <f t="shared" si="71"/>
        <v>8.598395771106954</v>
      </c>
    </row>
    <row r="366" spans="1:16" s="82" customFormat="1" ht="11.25" customHeight="1">
      <c r="A366" s="51" t="s">
        <v>442</v>
      </c>
      <c r="B366" s="51" t="s">
        <v>308</v>
      </c>
      <c r="C366" s="51" t="s">
        <v>44</v>
      </c>
      <c r="D366" s="52">
        <v>3050</v>
      </c>
      <c r="E366" s="52">
        <v>36054.14</v>
      </c>
      <c r="F366" s="52">
        <v>32624.1</v>
      </c>
      <c r="G366" s="52">
        <v>798</v>
      </c>
      <c r="H366" s="52">
        <v>7890.71</v>
      </c>
      <c r="I366" s="52">
        <v>6814.26</v>
      </c>
      <c r="J366" s="84">
        <f t="shared" si="67"/>
        <v>-73.8360655737705</v>
      </c>
      <c r="K366" s="84">
        <f t="shared" si="68"/>
        <v>-78.11427481004955</v>
      </c>
      <c r="L366" s="84">
        <f t="shared" si="69"/>
        <v>-79.11280311180997</v>
      </c>
      <c r="M366" s="84">
        <f t="shared" si="65"/>
        <v>11.821029508196721</v>
      </c>
      <c r="N366" s="84">
        <f t="shared" si="70"/>
        <v>9.88810776942356</v>
      </c>
      <c r="O366" s="84">
        <f t="shared" si="66"/>
        <v>10.696426229508196</v>
      </c>
      <c r="P366" s="84">
        <f t="shared" si="71"/>
        <v>8.539172932330827</v>
      </c>
    </row>
    <row r="367" spans="1:16" s="82" customFormat="1" ht="11.25" customHeight="1">
      <c r="A367" s="51" t="s">
        <v>442</v>
      </c>
      <c r="B367" s="51" t="s">
        <v>308</v>
      </c>
      <c r="C367" s="51" t="s">
        <v>56</v>
      </c>
      <c r="D367" s="52">
        <v>7264</v>
      </c>
      <c r="E367" s="52">
        <v>77480.68</v>
      </c>
      <c r="F367" s="52">
        <v>69282.38</v>
      </c>
      <c r="G367" s="52">
        <v>29944</v>
      </c>
      <c r="H367" s="52">
        <v>323529.67</v>
      </c>
      <c r="I367" s="52">
        <v>289100.35</v>
      </c>
      <c r="J367" s="84">
        <f t="shared" si="67"/>
        <v>312.2246696035242</v>
      </c>
      <c r="K367" s="84">
        <f t="shared" si="68"/>
        <v>317.5617328087467</v>
      </c>
      <c r="L367" s="84">
        <f t="shared" si="69"/>
        <v>317.2783180947305</v>
      </c>
      <c r="M367" s="84">
        <f t="shared" si="65"/>
        <v>10.666393171806167</v>
      </c>
      <c r="N367" s="84">
        <f t="shared" si="70"/>
        <v>10.804490716003205</v>
      </c>
      <c r="O367" s="84">
        <f t="shared" si="66"/>
        <v>9.537772577092511</v>
      </c>
      <c r="P367" s="84">
        <f t="shared" si="71"/>
        <v>9.654700440822868</v>
      </c>
    </row>
    <row r="368" spans="1:16" s="82" customFormat="1" ht="11.25" customHeight="1">
      <c r="A368" s="51" t="s">
        <v>442</v>
      </c>
      <c r="B368" s="51" t="s">
        <v>308</v>
      </c>
      <c r="C368" s="51" t="s">
        <v>60</v>
      </c>
      <c r="D368" s="52">
        <v>50</v>
      </c>
      <c r="E368" s="52">
        <v>597.02</v>
      </c>
      <c r="F368" s="52">
        <v>534.22</v>
      </c>
      <c r="G368" s="52"/>
      <c r="H368" s="52"/>
      <c r="I368" s="52"/>
      <c r="J368" s="84"/>
      <c r="K368" s="84"/>
      <c r="L368" s="84"/>
      <c r="M368" s="84">
        <f t="shared" si="65"/>
        <v>11.9404</v>
      </c>
      <c r="N368" s="84"/>
      <c r="O368" s="84">
        <f t="shared" si="66"/>
        <v>10.6844</v>
      </c>
      <c r="P368" s="84"/>
    </row>
    <row r="369" spans="1:16" s="82" customFormat="1" ht="11.25" customHeight="1">
      <c r="A369" s="51" t="s">
        <v>442</v>
      </c>
      <c r="B369" s="51" t="s">
        <v>308</v>
      </c>
      <c r="C369" s="51" t="s">
        <v>42</v>
      </c>
      <c r="D369" s="52">
        <v>81767</v>
      </c>
      <c r="E369" s="52">
        <v>871201.57</v>
      </c>
      <c r="F369" s="52">
        <v>779565.59</v>
      </c>
      <c r="G369" s="52">
        <v>129676</v>
      </c>
      <c r="H369" s="52">
        <v>1353054.36</v>
      </c>
      <c r="I369" s="52">
        <v>1209295.47</v>
      </c>
      <c r="J369" s="84">
        <f t="shared" si="67"/>
        <v>58.592097056269644</v>
      </c>
      <c r="K369" s="84">
        <f t="shared" si="68"/>
        <v>55.3089900882525</v>
      </c>
      <c r="L369" s="84">
        <f t="shared" si="69"/>
        <v>55.124275046567924</v>
      </c>
      <c r="M369" s="84">
        <f t="shared" si="65"/>
        <v>10.654684285836584</v>
      </c>
      <c r="N369" s="84">
        <f t="shared" si="70"/>
        <v>10.43411548783121</v>
      </c>
      <c r="O369" s="84">
        <f t="shared" si="66"/>
        <v>9.533987916885785</v>
      </c>
      <c r="P369" s="84">
        <f t="shared" si="71"/>
        <v>9.325514898670532</v>
      </c>
    </row>
    <row r="370" spans="1:16" s="82" customFormat="1" ht="11.25" customHeight="1">
      <c r="A370" s="51" t="s">
        <v>442</v>
      </c>
      <c r="B370" s="51" t="s">
        <v>308</v>
      </c>
      <c r="C370" s="51" t="s">
        <v>70</v>
      </c>
      <c r="D370" s="52"/>
      <c r="E370" s="52"/>
      <c r="F370" s="52"/>
      <c r="G370" s="52">
        <v>1806</v>
      </c>
      <c r="H370" s="52">
        <v>19838.4</v>
      </c>
      <c r="I370" s="52">
        <v>17596.05</v>
      </c>
      <c r="J370" s="84"/>
      <c r="K370" s="84"/>
      <c r="L370" s="84"/>
      <c r="M370" s="84"/>
      <c r="N370" s="84">
        <f t="shared" si="70"/>
        <v>10.984717607973423</v>
      </c>
      <c r="O370" s="84"/>
      <c r="P370" s="84">
        <f t="shared" si="71"/>
        <v>9.743106312292358</v>
      </c>
    </row>
    <row r="371" spans="1:16" s="82" customFormat="1" ht="11.25" customHeight="1">
      <c r="A371" s="51" t="s">
        <v>442</v>
      </c>
      <c r="B371" s="51" t="s">
        <v>308</v>
      </c>
      <c r="C371" s="51" t="s">
        <v>66</v>
      </c>
      <c r="D371" s="52">
        <v>413</v>
      </c>
      <c r="E371" s="52">
        <v>4654.89</v>
      </c>
      <c r="F371" s="52">
        <v>4210.96</v>
      </c>
      <c r="G371" s="52">
        <v>661</v>
      </c>
      <c r="H371" s="52">
        <v>7071.76</v>
      </c>
      <c r="I371" s="52">
        <v>6274.6</v>
      </c>
      <c r="J371" s="84">
        <f t="shared" si="67"/>
        <v>60.04842615012107</v>
      </c>
      <c r="K371" s="84">
        <f t="shared" si="68"/>
        <v>51.92109802809518</v>
      </c>
      <c r="L371" s="84">
        <f t="shared" si="69"/>
        <v>49.00640234055893</v>
      </c>
      <c r="M371" s="84">
        <f t="shared" si="65"/>
        <v>11.2709200968523</v>
      </c>
      <c r="N371" s="84">
        <f t="shared" si="70"/>
        <v>10.69857791225416</v>
      </c>
      <c r="O371" s="84">
        <f t="shared" si="66"/>
        <v>10.196029055690072</v>
      </c>
      <c r="P371" s="84">
        <f t="shared" si="71"/>
        <v>9.492586989409986</v>
      </c>
    </row>
    <row r="372" spans="1:16" s="82" customFormat="1" ht="11.25" customHeight="1">
      <c r="A372" s="51" t="s">
        <v>442</v>
      </c>
      <c r="B372" s="51" t="s">
        <v>308</v>
      </c>
      <c r="C372" s="51" t="s">
        <v>352</v>
      </c>
      <c r="D372" s="52"/>
      <c r="E372" s="52"/>
      <c r="F372" s="52"/>
      <c r="G372" s="52">
        <v>2</v>
      </c>
      <c r="H372" s="52">
        <v>21.48</v>
      </c>
      <c r="I372" s="52">
        <v>18.33</v>
      </c>
      <c r="J372" s="84"/>
      <c r="K372" s="84"/>
      <c r="L372" s="84"/>
      <c r="M372" s="84"/>
      <c r="N372" s="84">
        <f t="shared" si="70"/>
        <v>10.74</v>
      </c>
      <c r="O372" s="84"/>
      <c r="P372" s="84">
        <f t="shared" si="71"/>
        <v>9.165</v>
      </c>
    </row>
    <row r="373" spans="1:16" s="82" customFormat="1" ht="11.25" customHeight="1">
      <c r="A373" s="51" t="s">
        <v>442</v>
      </c>
      <c r="B373" s="51" t="s">
        <v>308</v>
      </c>
      <c r="C373" s="51" t="s">
        <v>43</v>
      </c>
      <c r="D373" s="52">
        <v>59244</v>
      </c>
      <c r="E373" s="52">
        <v>572805.11</v>
      </c>
      <c r="F373" s="52">
        <v>513856</v>
      </c>
      <c r="G373" s="52">
        <v>149365</v>
      </c>
      <c r="H373" s="52">
        <v>1356034.57</v>
      </c>
      <c r="I373" s="52">
        <v>1219561.73</v>
      </c>
      <c r="J373" s="84">
        <f t="shared" si="67"/>
        <v>152.11835797717913</v>
      </c>
      <c r="K373" s="84">
        <f t="shared" si="68"/>
        <v>136.7357668998449</v>
      </c>
      <c r="L373" s="84">
        <f t="shared" si="69"/>
        <v>137.33530989226554</v>
      </c>
      <c r="M373" s="84">
        <f t="shared" si="65"/>
        <v>9.668575889541557</v>
      </c>
      <c r="N373" s="84">
        <f t="shared" si="70"/>
        <v>9.078663475379106</v>
      </c>
      <c r="O373" s="84">
        <f t="shared" si="66"/>
        <v>8.673553440010803</v>
      </c>
      <c r="P373" s="84">
        <f t="shared" si="71"/>
        <v>8.164976600943996</v>
      </c>
    </row>
    <row r="374" spans="1:16" s="88" customFormat="1" ht="11.25" customHeight="1">
      <c r="A374" s="54"/>
      <c r="B374" s="54"/>
      <c r="C374" s="54"/>
      <c r="D374" s="55">
        <f aca="true" t="shared" si="73" ref="D374:I374">SUM(D358:D373)</f>
        <v>1108842.44</v>
      </c>
      <c r="E374" s="55">
        <f t="shared" si="73"/>
        <v>11778370.69</v>
      </c>
      <c r="F374" s="55">
        <f t="shared" si="73"/>
        <v>10578445.620000001</v>
      </c>
      <c r="G374" s="55">
        <f t="shared" si="73"/>
        <v>1298230</v>
      </c>
      <c r="H374" s="55">
        <f t="shared" si="73"/>
        <v>12592012.730000002</v>
      </c>
      <c r="I374" s="55">
        <f t="shared" si="73"/>
        <v>11309873.610000001</v>
      </c>
      <c r="J374" s="111">
        <f t="shared" si="67"/>
        <v>17.07975390985216</v>
      </c>
      <c r="K374" s="111">
        <f t="shared" si="68"/>
        <v>6.907933715236151</v>
      </c>
      <c r="L374" s="111">
        <f t="shared" si="69"/>
        <v>6.914323864530111</v>
      </c>
      <c r="M374" s="111">
        <f t="shared" si="65"/>
        <v>10.622222116606576</v>
      </c>
      <c r="N374" s="111">
        <f t="shared" si="70"/>
        <v>9.699369703365353</v>
      </c>
      <c r="O374" s="111">
        <f t="shared" si="66"/>
        <v>9.54008003156878</v>
      </c>
      <c r="P374" s="111">
        <f t="shared" si="71"/>
        <v>8.71176417892053</v>
      </c>
    </row>
    <row r="375" spans="1:16" s="82" customFormat="1" ht="11.25" customHeight="1">
      <c r="A375" s="51" t="s">
        <v>453</v>
      </c>
      <c r="B375" s="51" t="s">
        <v>315</v>
      </c>
      <c r="C375" s="51" t="s">
        <v>47</v>
      </c>
      <c r="D375" s="52">
        <v>370</v>
      </c>
      <c r="E375" s="52">
        <v>3625.57</v>
      </c>
      <c r="F375" s="52">
        <v>3255.95</v>
      </c>
      <c r="G375" s="52">
        <v>53150</v>
      </c>
      <c r="H375" s="52">
        <v>482241.73</v>
      </c>
      <c r="I375" s="52">
        <v>434364.41</v>
      </c>
      <c r="J375" s="84">
        <f t="shared" si="67"/>
        <v>14264.864864864865</v>
      </c>
      <c r="K375" s="84">
        <f t="shared" si="68"/>
        <v>13201.128650115705</v>
      </c>
      <c r="L375" s="84">
        <f t="shared" si="69"/>
        <v>13240.635144888589</v>
      </c>
      <c r="M375" s="84">
        <f t="shared" si="65"/>
        <v>9.798837837837839</v>
      </c>
      <c r="N375" s="84">
        <f t="shared" si="70"/>
        <v>9.073221636876763</v>
      </c>
      <c r="O375" s="84">
        <f t="shared" si="66"/>
        <v>8.799864864864864</v>
      </c>
      <c r="P375" s="84">
        <f t="shared" si="71"/>
        <v>8.172425399811853</v>
      </c>
    </row>
    <row r="376" spans="1:16" s="82" customFormat="1" ht="11.25" customHeight="1">
      <c r="A376" s="51" t="s">
        <v>453</v>
      </c>
      <c r="B376" s="51" t="s">
        <v>315</v>
      </c>
      <c r="C376" s="51" t="s">
        <v>93</v>
      </c>
      <c r="D376" s="52">
        <v>15600</v>
      </c>
      <c r="E376" s="52">
        <v>180854.33</v>
      </c>
      <c r="F376" s="52">
        <v>166153.18</v>
      </c>
      <c r="G376" s="52">
        <v>2880</v>
      </c>
      <c r="H376" s="52">
        <v>32616.47</v>
      </c>
      <c r="I376" s="52">
        <v>28177.67</v>
      </c>
      <c r="J376" s="84">
        <f t="shared" si="67"/>
        <v>-81.53846153846153</v>
      </c>
      <c r="K376" s="84">
        <f t="shared" si="68"/>
        <v>-81.96533641190675</v>
      </c>
      <c r="L376" s="84">
        <f t="shared" si="69"/>
        <v>-83.04114913719978</v>
      </c>
      <c r="M376" s="84">
        <f t="shared" si="65"/>
        <v>11.593226282051281</v>
      </c>
      <c r="N376" s="84">
        <f t="shared" si="70"/>
        <v>11.325163194444444</v>
      </c>
      <c r="O376" s="84">
        <f t="shared" si="66"/>
        <v>10.650844871794872</v>
      </c>
      <c r="P376" s="84">
        <f t="shared" si="71"/>
        <v>9.783913194444445</v>
      </c>
    </row>
    <row r="377" spans="1:16" s="82" customFormat="1" ht="11.25" customHeight="1">
      <c r="A377" s="51" t="s">
        <v>453</v>
      </c>
      <c r="B377" s="51" t="s">
        <v>315</v>
      </c>
      <c r="C377" s="51" t="s">
        <v>63</v>
      </c>
      <c r="D377" s="52"/>
      <c r="E377" s="52"/>
      <c r="F377" s="52"/>
      <c r="G377" s="52">
        <v>672</v>
      </c>
      <c r="H377" s="52">
        <v>7514.67</v>
      </c>
      <c r="I377" s="52">
        <v>6532.5</v>
      </c>
      <c r="J377" s="84"/>
      <c r="K377" s="84"/>
      <c r="L377" s="84"/>
      <c r="M377" s="84"/>
      <c r="N377" s="84">
        <f t="shared" si="70"/>
        <v>11.182544642857144</v>
      </c>
      <c r="O377" s="84"/>
      <c r="P377" s="84">
        <f t="shared" si="71"/>
        <v>9.720982142857142</v>
      </c>
    </row>
    <row r="378" spans="1:16" s="82" customFormat="1" ht="11.25" customHeight="1">
      <c r="A378" s="51" t="s">
        <v>453</v>
      </c>
      <c r="B378" s="51" t="s">
        <v>315</v>
      </c>
      <c r="C378" s="51" t="s">
        <v>134</v>
      </c>
      <c r="D378" s="52"/>
      <c r="E378" s="52"/>
      <c r="F378" s="52"/>
      <c r="G378" s="52">
        <v>300</v>
      </c>
      <c r="H378" s="52">
        <v>2997.24</v>
      </c>
      <c r="I378" s="52">
        <v>2748.6</v>
      </c>
      <c r="J378" s="84"/>
      <c r="K378" s="84"/>
      <c r="L378" s="84"/>
      <c r="M378" s="84"/>
      <c r="N378" s="84">
        <f t="shared" si="70"/>
        <v>9.9908</v>
      </c>
      <c r="O378" s="84"/>
      <c r="P378" s="84">
        <f t="shared" si="71"/>
        <v>9.161999999999999</v>
      </c>
    </row>
    <row r="379" spans="1:16" s="82" customFormat="1" ht="11.25" customHeight="1">
      <c r="A379" s="51" t="s">
        <v>453</v>
      </c>
      <c r="B379" s="51" t="s">
        <v>315</v>
      </c>
      <c r="C379" s="51" t="s">
        <v>62</v>
      </c>
      <c r="D379" s="52"/>
      <c r="E379" s="52"/>
      <c r="F379" s="52"/>
      <c r="G379" s="52">
        <v>5.66</v>
      </c>
      <c r="H379" s="52">
        <v>5.31</v>
      </c>
      <c r="I379" s="52">
        <v>4.56</v>
      </c>
      <c r="J379" s="84"/>
      <c r="K379" s="84"/>
      <c r="L379" s="84"/>
      <c r="M379" s="84"/>
      <c r="N379" s="84">
        <f t="shared" si="70"/>
        <v>0.9381625441696112</v>
      </c>
      <c r="O379" s="84"/>
      <c r="P379" s="84">
        <f t="shared" si="71"/>
        <v>0.8056537102473498</v>
      </c>
    </row>
    <row r="380" spans="1:16" s="82" customFormat="1" ht="11.25" customHeight="1">
      <c r="A380" s="51" t="s">
        <v>453</v>
      </c>
      <c r="B380" s="51" t="s">
        <v>315</v>
      </c>
      <c r="C380" s="51" t="s">
        <v>53</v>
      </c>
      <c r="D380" s="52">
        <v>87257</v>
      </c>
      <c r="E380" s="52">
        <v>1094869.66</v>
      </c>
      <c r="F380" s="52">
        <v>973908.2</v>
      </c>
      <c r="G380" s="52">
        <v>387678.39</v>
      </c>
      <c r="H380" s="52">
        <v>4624427.46</v>
      </c>
      <c r="I380" s="52">
        <v>4129633.64</v>
      </c>
      <c r="J380" s="84">
        <f t="shared" si="67"/>
        <v>344.2948875161878</v>
      </c>
      <c r="K380" s="84">
        <f t="shared" si="68"/>
        <v>322.3724182840175</v>
      </c>
      <c r="L380" s="84">
        <f t="shared" si="69"/>
        <v>324.02699145566294</v>
      </c>
      <c r="M380" s="84">
        <f t="shared" si="65"/>
        <v>12.547642710613474</v>
      </c>
      <c r="N380" s="84">
        <f t="shared" si="70"/>
        <v>11.928514921866034</v>
      </c>
      <c r="O380" s="84">
        <f t="shared" si="66"/>
        <v>11.161376164663006</v>
      </c>
      <c r="P380" s="84">
        <f t="shared" si="71"/>
        <v>10.652215203431895</v>
      </c>
    </row>
    <row r="381" spans="1:16" s="82" customFormat="1" ht="11.25" customHeight="1">
      <c r="A381" s="51" t="s">
        <v>453</v>
      </c>
      <c r="B381" s="51" t="s">
        <v>315</v>
      </c>
      <c r="C381" s="51" t="s">
        <v>100</v>
      </c>
      <c r="D381" s="52">
        <v>600</v>
      </c>
      <c r="E381" s="52">
        <v>5416.73</v>
      </c>
      <c r="F381" s="52">
        <v>4849.89</v>
      </c>
      <c r="G381" s="52"/>
      <c r="H381" s="52"/>
      <c r="I381" s="52"/>
      <c r="J381" s="84"/>
      <c r="K381" s="84"/>
      <c r="L381" s="84"/>
      <c r="M381" s="84">
        <f t="shared" si="65"/>
        <v>9.027883333333333</v>
      </c>
      <c r="N381" s="84"/>
      <c r="O381" s="84">
        <f t="shared" si="66"/>
        <v>8.08315</v>
      </c>
      <c r="P381" s="84"/>
    </row>
    <row r="382" spans="1:16" s="82" customFormat="1" ht="11.25" customHeight="1">
      <c r="A382" s="51" t="s">
        <v>453</v>
      </c>
      <c r="B382" s="51" t="s">
        <v>315</v>
      </c>
      <c r="C382" s="51" t="s">
        <v>51</v>
      </c>
      <c r="D382" s="52">
        <v>1800</v>
      </c>
      <c r="E382" s="52">
        <v>16496.86</v>
      </c>
      <c r="F382" s="52">
        <v>15133.17</v>
      </c>
      <c r="G382" s="52">
        <v>1000</v>
      </c>
      <c r="H382" s="52">
        <v>8561.94</v>
      </c>
      <c r="I382" s="52">
        <v>7938.24</v>
      </c>
      <c r="J382" s="84">
        <f t="shared" si="67"/>
        <v>-44.44444444444444</v>
      </c>
      <c r="K382" s="84">
        <f t="shared" si="68"/>
        <v>-48.09957773782404</v>
      </c>
      <c r="L382" s="84">
        <f t="shared" si="69"/>
        <v>-47.54410344957468</v>
      </c>
      <c r="M382" s="84">
        <f t="shared" si="65"/>
        <v>9.164922222222222</v>
      </c>
      <c r="N382" s="84">
        <f t="shared" si="70"/>
        <v>8.56194</v>
      </c>
      <c r="O382" s="84">
        <f t="shared" si="66"/>
        <v>8.407316666666667</v>
      </c>
      <c r="P382" s="84">
        <f t="shared" si="71"/>
        <v>7.9382399999999995</v>
      </c>
    </row>
    <row r="383" spans="1:16" s="82" customFormat="1" ht="11.25" customHeight="1">
      <c r="A383" s="51" t="s">
        <v>453</v>
      </c>
      <c r="B383" s="51" t="s">
        <v>315</v>
      </c>
      <c r="C383" s="51" t="s">
        <v>55</v>
      </c>
      <c r="D383" s="52">
        <v>37716</v>
      </c>
      <c r="E383" s="52">
        <v>523255.58</v>
      </c>
      <c r="F383" s="52">
        <v>463629.2</v>
      </c>
      <c r="G383" s="52">
        <v>94031</v>
      </c>
      <c r="H383" s="52">
        <v>1071272.82</v>
      </c>
      <c r="I383" s="52">
        <v>940135.86</v>
      </c>
      <c r="J383" s="84">
        <f t="shared" si="67"/>
        <v>149.31328878990348</v>
      </c>
      <c r="K383" s="84">
        <f t="shared" si="68"/>
        <v>104.73223047138838</v>
      </c>
      <c r="L383" s="84">
        <f t="shared" si="69"/>
        <v>102.77753428817684</v>
      </c>
      <c r="M383" s="84">
        <f t="shared" si="65"/>
        <v>13.873570368013576</v>
      </c>
      <c r="N383" s="84">
        <f t="shared" si="70"/>
        <v>11.392762174176601</v>
      </c>
      <c r="O383" s="84">
        <f t="shared" si="66"/>
        <v>12.292639728497189</v>
      </c>
      <c r="P383" s="84">
        <f t="shared" si="71"/>
        <v>9.998148057555486</v>
      </c>
    </row>
    <row r="384" spans="1:16" s="82" customFormat="1" ht="11.25" customHeight="1">
      <c r="A384" s="51" t="s">
        <v>453</v>
      </c>
      <c r="B384" s="51" t="s">
        <v>315</v>
      </c>
      <c r="C384" s="51" t="s">
        <v>607</v>
      </c>
      <c r="D384" s="52"/>
      <c r="E384" s="52"/>
      <c r="F384" s="52"/>
      <c r="G384" s="52">
        <v>1800</v>
      </c>
      <c r="H384" s="52">
        <v>12656.03</v>
      </c>
      <c r="I384" s="52">
        <v>11334.14</v>
      </c>
      <c r="J384" s="84"/>
      <c r="K384" s="84"/>
      <c r="L384" s="84"/>
      <c r="M384" s="84"/>
      <c r="N384" s="84">
        <f t="shared" si="70"/>
        <v>7.031127777777778</v>
      </c>
      <c r="O384" s="84"/>
      <c r="P384" s="84">
        <f t="shared" si="71"/>
        <v>6.296744444444444</v>
      </c>
    </row>
    <row r="385" spans="1:16" s="82" customFormat="1" ht="11.25" customHeight="1">
      <c r="A385" s="51" t="s">
        <v>453</v>
      </c>
      <c r="B385" s="51" t="s">
        <v>315</v>
      </c>
      <c r="C385" s="51" t="s">
        <v>41</v>
      </c>
      <c r="D385" s="52">
        <v>500357</v>
      </c>
      <c r="E385" s="52">
        <v>4802719.82</v>
      </c>
      <c r="F385" s="52">
        <v>4309882.53</v>
      </c>
      <c r="G385" s="52">
        <v>298697</v>
      </c>
      <c r="H385" s="52">
        <v>2654820.47</v>
      </c>
      <c r="I385" s="52">
        <v>2381268.32</v>
      </c>
      <c r="J385" s="84">
        <f t="shared" si="67"/>
        <v>-40.30322349842213</v>
      </c>
      <c r="K385" s="84">
        <f t="shared" si="68"/>
        <v>-44.722562016953134</v>
      </c>
      <c r="L385" s="84">
        <f t="shared" si="69"/>
        <v>-44.748649100651946</v>
      </c>
      <c r="M385" s="84">
        <f t="shared" si="65"/>
        <v>9.598586249417917</v>
      </c>
      <c r="N385" s="84">
        <f t="shared" si="70"/>
        <v>8.888005135639126</v>
      </c>
      <c r="O385" s="84">
        <f t="shared" si="66"/>
        <v>8.613614938933601</v>
      </c>
      <c r="P385" s="84">
        <f t="shared" si="71"/>
        <v>7.972186931907585</v>
      </c>
    </row>
    <row r="386" spans="1:16" s="82" customFormat="1" ht="11.25" customHeight="1">
      <c r="A386" s="51" t="s">
        <v>453</v>
      </c>
      <c r="B386" s="51" t="s">
        <v>315</v>
      </c>
      <c r="C386" s="51" t="s">
        <v>91</v>
      </c>
      <c r="D386" s="52"/>
      <c r="E386" s="52"/>
      <c r="F386" s="52"/>
      <c r="G386" s="52">
        <v>2725</v>
      </c>
      <c r="H386" s="52">
        <v>37542.18</v>
      </c>
      <c r="I386" s="52">
        <v>34031.81</v>
      </c>
      <c r="J386" s="84"/>
      <c r="K386" s="84"/>
      <c r="L386" s="84"/>
      <c r="M386" s="84"/>
      <c r="N386" s="84">
        <f t="shared" si="70"/>
        <v>13.776946788990825</v>
      </c>
      <c r="O386" s="84"/>
      <c r="P386" s="84">
        <f t="shared" si="71"/>
        <v>12.488737614678898</v>
      </c>
    </row>
    <row r="387" spans="1:16" s="82" customFormat="1" ht="11.25" customHeight="1">
      <c r="A387" s="51" t="s">
        <v>453</v>
      </c>
      <c r="B387" s="51" t="s">
        <v>315</v>
      </c>
      <c r="C387" s="51" t="s">
        <v>56</v>
      </c>
      <c r="D387" s="52"/>
      <c r="E387" s="52"/>
      <c r="F387" s="52"/>
      <c r="G387" s="52">
        <v>13000</v>
      </c>
      <c r="H387" s="52">
        <v>145914</v>
      </c>
      <c r="I387" s="52">
        <v>125845.95</v>
      </c>
      <c r="J387" s="84"/>
      <c r="K387" s="84"/>
      <c r="L387" s="84"/>
      <c r="M387" s="84"/>
      <c r="N387" s="84">
        <f t="shared" si="70"/>
        <v>11.224153846153847</v>
      </c>
      <c r="O387" s="84"/>
      <c r="P387" s="84">
        <f t="shared" si="71"/>
        <v>9.680457692307693</v>
      </c>
    </row>
    <row r="388" spans="1:16" s="82" customFormat="1" ht="11.25" customHeight="1">
      <c r="A388" s="51" t="s">
        <v>453</v>
      </c>
      <c r="B388" s="51" t="s">
        <v>315</v>
      </c>
      <c r="C388" s="51" t="s">
        <v>60</v>
      </c>
      <c r="D388" s="52"/>
      <c r="E388" s="52"/>
      <c r="F388" s="52"/>
      <c r="G388" s="52">
        <v>15780</v>
      </c>
      <c r="H388" s="52">
        <v>157301.36</v>
      </c>
      <c r="I388" s="52">
        <v>137230.95</v>
      </c>
      <c r="J388" s="84"/>
      <c r="K388" s="84"/>
      <c r="L388" s="84"/>
      <c r="M388" s="84"/>
      <c r="N388" s="84">
        <f t="shared" si="70"/>
        <v>9.968400506970848</v>
      </c>
      <c r="O388" s="84"/>
      <c r="P388" s="84">
        <f t="shared" si="71"/>
        <v>8.696511406844108</v>
      </c>
    </row>
    <row r="389" spans="1:16" s="82" customFormat="1" ht="11.25" customHeight="1">
      <c r="A389" s="51" t="s">
        <v>453</v>
      </c>
      <c r="B389" s="51" t="s">
        <v>315</v>
      </c>
      <c r="C389" s="51" t="s">
        <v>42</v>
      </c>
      <c r="D389" s="52">
        <v>267897.3</v>
      </c>
      <c r="E389" s="52">
        <v>2988202.1</v>
      </c>
      <c r="F389" s="52">
        <v>2667659.15</v>
      </c>
      <c r="G389" s="52">
        <v>312670.06</v>
      </c>
      <c r="H389" s="52">
        <v>3372795.43</v>
      </c>
      <c r="I389" s="52">
        <v>3000197.69</v>
      </c>
      <c r="J389" s="84">
        <f t="shared" si="67"/>
        <v>16.712658171620248</v>
      </c>
      <c r="K389" s="84">
        <f t="shared" si="68"/>
        <v>12.870392200045641</v>
      </c>
      <c r="L389" s="84">
        <f t="shared" si="69"/>
        <v>12.465555803858976</v>
      </c>
      <c r="M389" s="84">
        <f t="shared" si="65"/>
        <v>11.154282256670747</v>
      </c>
      <c r="N389" s="84">
        <f t="shared" si="70"/>
        <v>10.787075136007587</v>
      </c>
      <c r="O389" s="84">
        <f t="shared" si="66"/>
        <v>9.95776795809439</v>
      </c>
      <c r="P389" s="84">
        <f t="shared" si="71"/>
        <v>9.595410862172093</v>
      </c>
    </row>
    <row r="390" spans="1:16" s="82" customFormat="1" ht="11.25" customHeight="1">
      <c r="A390" s="51" t="s">
        <v>453</v>
      </c>
      <c r="B390" s="51" t="s">
        <v>315</v>
      </c>
      <c r="C390" s="51" t="s">
        <v>70</v>
      </c>
      <c r="D390" s="52"/>
      <c r="E390" s="52"/>
      <c r="F390" s="52"/>
      <c r="G390" s="52">
        <v>4315</v>
      </c>
      <c r="H390" s="52">
        <v>35919.8</v>
      </c>
      <c r="I390" s="52">
        <v>33110.65</v>
      </c>
      <c r="J390" s="84"/>
      <c r="K390" s="84"/>
      <c r="L390" s="84"/>
      <c r="M390" s="84"/>
      <c r="N390" s="84">
        <f t="shared" si="70"/>
        <v>8.324403244495945</v>
      </c>
      <c r="O390" s="84"/>
      <c r="P390" s="84">
        <f t="shared" si="71"/>
        <v>7.673383545770568</v>
      </c>
    </row>
    <row r="391" spans="1:16" s="82" customFormat="1" ht="11.25" customHeight="1">
      <c r="A391" s="51" t="s">
        <v>453</v>
      </c>
      <c r="B391" s="51" t="s">
        <v>315</v>
      </c>
      <c r="C391" s="51" t="s">
        <v>66</v>
      </c>
      <c r="D391" s="52">
        <v>600</v>
      </c>
      <c r="E391" s="52">
        <v>6108.37</v>
      </c>
      <c r="F391" s="52">
        <v>5355</v>
      </c>
      <c r="G391" s="52">
        <v>600</v>
      </c>
      <c r="H391" s="52">
        <v>5495.45</v>
      </c>
      <c r="I391" s="52">
        <v>4934.99</v>
      </c>
      <c r="J391" s="84">
        <f t="shared" si="67"/>
        <v>0</v>
      </c>
      <c r="K391" s="84">
        <f t="shared" si="68"/>
        <v>-10.034100750281992</v>
      </c>
      <c r="L391" s="84">
        <f t="shared" si="69"/>
        <v>-7.843323996265177</v>
      </c>
      <c r="M391" s="84">
        <f t="shared" si="65"/>
        <v>10.180616666666667</v>
      </c>
      <c r="N391" s="84">
        <f t="shared" si="70"/>
        <v>9.159083333333333</v>
      </c>
      <c r="O391" s="84">
        <f t="shared" si="66"/>
        <v>8.925</v>
      </c>
      <c r="P391" s="84">
        <f t="shared" si="71"/>
        <v>8.224983333333332</v>
      </c>
    </row>
    <row r="392" spans="1:16" s="82" customFormat="1" ht="11.25" customHeight="1">
      <c r="A392" s="51" t="s">
        <v>453</v>
      </c>
      <c r="B392" s="51" t="s">
        <v>315</v>
      </c>
      <c r="C392" s="51" t="s">
        <v>178</v>
      </c>
      <c r="D392" s="52"/>
      <c r="E392" s="52"/>
      <c r="F392" s="52"/>
      <c r="G392" s="52">
        <v>500</v>
      </c>
      <c r="H392" s="52">
        <v>5599.08</v>
      </c>
      <c r="I392" s="52">
        <v>5280</v>
      </c>
      <c r="J392" s="84"/>
      <c r="K392" s="84"/>
      <c r="L392" s="84"/>
      <c r="M392" s="84"/>
      <c r="N392" s="84">
        <f t="shared" si="70"/>
        <v>11.19816</v>
      </c>
      <c r="O392" s="84"/>
      <c r="P392" s="84">
        <f t="shared" si="71"/>
        <v>10.56</v>
      </c>
    </row>
    <row r="393" spans="1:16" s="82" customFormat="1" ht="11.25" customHeight="1">
      <c r="A393" s="51" t="s">
        <v>453</v>
      </c>
      <c r="B393" s="51" t="s">
        <v>315</v>
      </c>
      <c r="C393" s="51" t="s">
        <v>352</v>
      </c>
      <c r="D393" s="52">
        <v>500</v>
      </c>
      <c r="E393" s="52">
        <v>5710.63</v>
      </c>
      <c r="F393" s="52">
        <v>5080.77</v>
      </c>
      <c r="G393" s="52">
        <v>550</v>
      </c>
      <c r="H393" s="52">
        <v>4558.48</v>
      </c>
      <c r="I393" s="52">
        <v>4212.87</v>
      </c>
      <c r="J393" s="84">
        <f t="shared" si="67"/>
        <v>10</v>
      </c>
      <c r="K393" s="84">
        <f t="shared" si="68"/>
        <v>-20.17553229678688</v>
      </c>
      <c r="L393" s="84">
        <f t="shared" si="69"/>
        <v>-17.082056459946042</v>
      </c>
      <c r="M393" s="84">
        <f t="shared" si="65"/>
        <v>11.42126</v>
      </c>
      <c r="N393" s="84">
        <f t="shared" si="70"/>
        <v>8.288145454545454</v>
      </c>
      <c r="O393" s="84">
        <f t="shared" si="66"/>
        <v>10.16154</v>
      </c>
      <c r="P393" s="84">
        <f t="shared" si="71"/>
        <v>7.659763636363636</v>
      </c>
    </row>
    <row r="394" spans="1:16" s="82" customFormat="1" ht="11.25" customHeight="1">
      <c r="A394" s="51" t="s">
        <v>453</v>
      </c>
      <c r="B394" s="51" t="s">
        <v>315</v>
      </c>
      <c r="C394" s="51" t="s">
        <v>43</v>
      </c>
      <c r="D394" s="52"/>
      <c r="E394" s="52"/>
      <c r="F394" s="52"/>
      <c r="G394" s="52">
        <v>12380</v>
      </c>
      <c r="H394" s="52">
        <v>85619.29</v>
      </c>
      <c r="I394" s="52">
        <v>77930</v>
      </c>
      <c r="J394" s="84"/>
      <c r="K394" s="84"/>
      <c r="L394" s="84"/>
      <c r="M394" s="84"/>
      <c r="N394" s="84">
        <f t="shared" si="70"/>
        <v>6.91593618739903</v>
      </c>
      <c r="O394" s="84"/>
      <c r="P394" s="84">
        <f t="shared" si="71"/>
        <v>6.294830371567044</v>
      </c>
    </row>
    <row r="395" spans="1:16" s="88" customFormat="1" ht="11.25" customHeight="1">
      <c r="A395" s="54"/>
      <c r="B395" s="54"/>
      <c r="C395" s="54"/>
      <c r="D395" s="55">
        <f aca="true" t="shared" si="74" ref="D395:I395">SUM(D375:D394)</f>
        <v>912697.3</v>
      </c>
      <c r="E395" s="55">
        <f t="shared" si="74"/>
        <v>9627259.65</v>
      </c>
      <c r="F395" s="55">
        <f t="shared" si="74"/>
        <v>8614907.04</v>
      </c>
      <c r="G395" s="55">
        <f t="shared" si="74"/>
        <v>1202734.11</v>
      </c>
      <c r="H395" s="55">
        <f t="shared" si="74"/>
        <v>12747859.209999999</v>
      </c>
      <c r="I395" s="55">
        <f t="shared" si="74"/>
        <v>11364912.85</v>
      </c>
      <c r="J395" s="111">
        <f t="shared" si="67"/>
        <v>31.777984880638964</v>
      </c>
      <c r="K395" s="111">
        <f t="shared" si="68"/>
        <v>32.414203765658264</v>
      </c>
      <c r="L395" s="111">
        <f t="shared" si="69"/>
        <v>31.92147979347205</v>
      </c>
      <c r="M395" s="111">
        <f t="shared" si="65"/>
        <v>10.548140823907335</v>
      </c>
      <c r="N395" s="111">
        <f t="shared" si="70"/>
        <v>10.599066829492346</v>
      </c>
      <c r="O395" s="111">
        <f t="shared" si="66"/>
        <v>9.43895313374982</v>
      </c>
      <c r="P395" s="111">
        <f t="shared" si="71"/>
        <v>9.449231343409723</v>
      </c>
    </row>
    <row r="396" spans="1:16" s="82" customFormat="1" ht="12.75" customHeight="1">
      <c r="A396" s="164" t="s">
        <v>828</v>
      </c>
      <c r="B396" s="164"/>
      <c r="C396" s="105"/>
      <c r="D396" s="154"/>
      <c r="E396" s="154"/>
      <c r="F396" s="154"/>
      <c r="G396" s="83"/>
      <c r="H396" s="83"/>
      <c r="I396" s="83"/>
      <c r="J396" s="74"/>
      <c r="K396" s="74"/>
      <c r="L396" s="74"/>
      <c r="M396" s="74"/>
      <c r="N396" s="74"/>
      <c r="O396" s="74"/>
      <c r="P396" s="74"/>
    </row>
    <row r="397" spans="1:16" s="82" customFormat="1" ht="21">
      <c r="A397" s="78" t="s">
        <v>125</v>
      </c>
      <c r="B397" s="78" t="s">
        <v>126</v>
      </c>
      <c r="C397" s="78" t="s">
        <v>127</v>
      </c>
      <c r="D397" s="46" t="s">
        <v>683</v>
      </c>
      <c r="E397" s="46" t="s">
        <v>684</v>
      </c>
      <c r="F397" s="46" t="s">
        <v>706</v>
      </c>
      <c r="G397" s="46" t="s">
        <v>740</v>
      </c>
      <c r="H397" s="46" t="s">
        <v>741</v>
      </c>
      <c r="I397" s="46" t="s">
        <v>794</v>
      </c>
      <c r="J397" s="80" t="s">
        <v>78</v>
      </c>
      <c r="K397" s="81" t="s">
        <v>79</v>
      </c>
      <c r="L397" s="81" t="s">
        <v>656</v>
      </c>
      <c r="M397" s="81" t="s">
        <v>685</v>
      </c>
      <c r="N397" s="81" t="s">
        <v>743</v>
      </c>
      <c r="O397" s="81" t="s">
        <v>686</v>
      </c>
      <c r="P397" s="81" t="s">
        <v>744</v>
      </c>
    </row>
    <row r="398" spans="1:16" s="82" customFormat="1" ht="10.5">
      <c r="A398" s="51" t="s">
        <v>393</v>
      </c>
      <c r="B398" s="51" t="s">
        <v>623</v>
      </c>
      <c r="C398" s="51" t="s">
        <v>62</v>
      </c>
      <c r="D398" s="52"/>
      <c r="E398" s="52"/>
      <c r="F398" s="52"/>
      <c r="G398" s="52">
        <v>122899.7</v>
      </c>
      <c r="H398" s="52">
        <v>2124443.48</v>
      </c>
      <c r="I398" s="52">
        <v>1290612.89</v>
      </c>
      <c r="J398" s="74"/>
      <c r="K398" s="74"/>
      <c r="L398" s="74"/>
      <c r="M398" s="74"/>
      <c r="N398" s="74">
        <f>H398/G398</f>
        <v>17.285994026022845</v>
      </c>
      <c r="O398" s="74"/>
      <c r="P398" s="74">
        <f>I398/G398</f>
        <v>10.501351020384915</v>
      </c>
    </row>
    <row r="399" spans="1:16" s="82" customFormat="1" ht="10.5">
      <c r="A399" s="51" t="s">
        <v>393</v>
      </c>
      <c r="B399" s="51" t="s">
        <v>623</v>
      </c>
      <c r="C399" s="51" t="s">
        <v>55</v>
      </c>
      <c r="D399" s="52"/>
      <c r="E399" s="52"/>
      <c r="F399" s="52"/>
      <c r="G399" s="52">
        <v>12547.2</v>
      </c>
      <c r="H399" s="52">
        <v>213154.63</v>
      </c>
      <c r="I399" s="52">
        <v>140002.68</v>
      </c>
      <c r="J399" s="74"/>
      <c r="K399" s="74"/>
      <c r="L399" s="74"/>
      <c r="M399" s="74"/>
      <c r="N399" s="74">
        <f aca="true" t="shared" si="75" ref="N399:N408">H399/G399</f>
        <v>16.988222870441213</v>
      </c>
      <c r="O399" s="74"/>
      <c r="P399" s="74">
        <f aca="true" t="shared" si="76" ref="P399:P408">I399/G399</f>
        <v>11.158081484315224</v>
      </c>
    </row>
    <row r="400" spans="1:16" s="82" customFormat="1" ht="10.5">
      <c r="A400" s="51" t="s">
        <v>393</v>
      </c>
      <c r="B400" s="51" t="s">
        <v>623</v>
      </c>
      <c r="C400" s="51" t="s">
        <v>232</v>
      </c>
      <c r="D400" s="52"/>
      <c r="E400" s="52"/>
      <c r="F400" s="52"/>
      <c r="G400" s="52">
        <v>2447.7</v>
      </c>
      <c r="H400" s="52">
        <v>44862.39</v>
      </c>
      <c r="I400" s="52">
        <v>8079.3</v>
      </c>
      <c r="J400" s="74"/>
      <c r="K400" s="74"/>
      <c r="L400" s="74"/>
      <c r="M400" s="74"/>
      <c r="N400" s="74">
        <f t="shared" si="75"/>
        <v>18.32838583159701</v>
      </c>
      <c r="O400" s="74"/>
      <c r="P400" s="74">
        <f t="shared" si="76"/>
        <v>3.300772153450178</v>
      </c>
    </row>
    <row r="401" spans="1:16" s="82" customFormat="1" ht="10.5">
      <c r="A401" s="51" t="s">
        <v>393</v>
      </c>
      <c r="B401" s="51" t="s">
        <v>623</v>
      </c>
      <c r="C401" s="51" t="s">
        <v>91</v>
      </c>
      <c r="D401" s="52">
        <v>412</v>
      </c>
      <c r="E401" s="52">
        <v>4732.08</v>
      </c>
      <c r="F401" s="52">
        <v>4212.84</v>
      </c>
      <c r="G401" s="52">
        <v>477.59</v>
      </c>
      <c r="H401" s="52">
        <v>8547.86</v>
      </c>
      <c r="I401" s="52">
        <v>12287150.61</v>
      </c>
      <c r="J401" s="74">
        <f aca="true" t="shared" si="77" ref="J401:J408">(G401-D401)*100/D401</f>
        <v>15.919902912621353</v>
      </c>
      <c r="K401" s="74">
        <f aca="true" t="shared" si="78" ref="K401:K408">(H401-E401)*100/E401</f>
        <v>80.63642203851163</v>
      </c>
      <c r="L401" s="74">
        <f aca="true" t="shared" si="79" ref="L401:L408">(I401-F401)*100/F401</f>
        <v>291559.5600592474</v>
      </c>
      <c r="M401" s="74">
        <f aca="true" t="shared" si="80" ref="M401:M408">E401/D401</f>
        <v>11.485631067961165</v>
      </c>
      <c r="N401" s="74">
        <f t="shared" si="75"/>
        <v>17.897904059967757</v>
      </c>
      <c r="O401" s="74">
        <f aca="true" t="shared" si="81" ref="O401:O408">F401/D401</f>
        <v>10.225339805825243</v>
      </c>
      <c r="P401" s="74">
        <f t="shared" si="76"/>
        <v>25727.40344228313</v>
      </c>
    </row>
    <row r="402" spans="1:16" s="82" customFormat="1" ht="10.5">
      <c r="A402" s="51" t="s">
        <v>393</v>
      </c>
      <c r="B402" s="51" t="s">
        <v>623</v>
      </c>
      <c r="C402" s="51" t="s">
        <v>46</v>
      </c>
      <c r="D402" s="52">
        <v>765353.5</v>
      </c>
      <c r="E402" s="52">
        <v>10554477.89</v>
      </c>
      <c r="F402" s="52">
        <v>9652051.55</v>
      </c>
      <c r="G402" s="52">
        <v>994365.6</v>
      </c>
      <c r="H402" s="52">
        <v>13050692.46</v>
      </c>
      <c r="I402" s="52">
        <v>142167.72</v>
      </c>
      <c r="J402" s="74">
        <f t="shared" si="77"/>
        <v>29.922395337579296</v>
      </c>
      <c r="K402" s="74">
        <f t="shared" si="78"/>
        <v>23.650763173847533</v>
      </c>
      <c r="L402" s="74">
        <f t="shared" si="79"/>
        <v>-98.52707251651593</v>
      </c>
      <c r="M402" s="74">
        <f t="shared" si="80"/>
        <v>13.790330729525639</v>
      </c>
      <c r="N402" s="74">
        <f t="shared" si="75"/>
        <v>13.124641942561167</v>
      </c>
      <c r="O402" s="74">
        <f t="shared" si="81"/>
        <v>12.611233305916809</v>
      </c>
      <c r="P402" s="74">
        <f t="shared" si="76"/>
        <v>0.1429732886978391</v>
      </c>
    </row>
    <row r="403" spans="1:16" s="82" customFormat="1" ht="10.5">
      <c r="A403" s="51" t="s">
        <v>393</v>
      </c>
      <c r="B403" s="51" t="s">
        <v>623</v>
      </c>
      <c r="C403" s="51" t="s">
        <v>98</v>
      </c>
      <c r="D403" s="52"/>
      <c r="E403" s="52"/>
      <c r="F403" s="52"/>
      <c r="G403" s="52">
        <v>8804.8</v>
      </c>
      <c r="H403" s="52">
        <v>154611.63</v>
      </c>
      <c r="I403" s="52">
        <v>135289.51</v>
      </c>
      <c r="J403" s="74"/>
      <c r="K403" s="74"/>
      <c r="L403" s="74"/>
      <c r="M403" s="74"/>
      <c r="N403" s="74">
        <f t="shared" si="75"/>
        <v>17.55992526803562</v>
      </c>
      <c r="O403" s="74"/>
      <c r="P403" s="74">
        <f t="shared" si="76"/>
        <v>15.36542681264765</v>
      </c>
    </row>
    <row r="404" spans="1:16" s="82" customFormat="1" ht="10.5">
      <c r="A404" s="51" t="s">
        <v>393</v>
      </c>
      <c r="B404" s="51" t="s">
        <v>623</v>
      </c>
      <c r="C404" s="51" t="s">
        <v>621</v>
      </c>
      <c r="D404" s="52"/>
      <c r="E404" s="52"/>
      <c r="F404" s="52"/>
      <c r="G404" s="52">
        <v>12880.63</v>
      </c>
      <c r="H404" s="52">
        <v>215235.38</v>
      </c>
      <c r="I404" s="52"/>
      <c r="J404" s="74"/>
      <c r="K404" s="74"/>
      <c r="L404" s="74"/>
      <c r="M404" s="74"/>
      <c r="N404" s="74">
        <f t="shared" si="75"/>
        <v>16.710004091414785</v>
      </c>
      <c r="O404" s="74"/>
      <c r="P404" s="74">
        <f t="shared" si="76"/>
        <v>0</v>
      </c>
    </row>
    <row r="405" spans="1:16" s="82" customFormat="1" ht="10.5">
      <c r="A405" s="51" t="s">
        <v>393</v>
      </c>
      <c r="B405" s="51" t="s">
        <v>623</v>
      </c>
      <c r="C405" s="51" t="s">
        <v>57</v>
      </c>
      <c r="D405" s="52"/>
      <c r="E405" s="52"/>
      <c r="F405" s="52"/>
      <c r="G405" s="52">
        <v>276.8</v>
      </c>
      <c r="H405" s="52">
        <v>5283.31</v>
      </c>
      <c r="I405" s="52"/>
      <c r="J405" s="74"/>
      <c r="K405" s="74"/>
      <c r="L405" s="74"/>
      <c r="M405" s="74"/>
      <c r="N405" s="74">
        <f t="shared" si="75"/>
        <v>19.08710260115607</v>
      </c>
      <c r="O405" s="74"/>
      <c r="P405" s="74">
        <f t="shared" si="76"/>
        <v>0</v>
      </c>
    </row>
    <row r="406" spans="1:16" s="82" customFormat="1" ht="10.5">
      <c r="A406" s="51" t="s">
        <v>670</v>
      </c>
      <c r="B406" s="51" t="s">
        <v>671</v>
      </c>
      <c r="C406" s="51" t="s">
        <v>62</v>
      </c>
      <c r="D406" s="52">
        <v>340</v>
      </c>
      <c r="E406" s="52">
        <v>1892</v>
      </c>
      <c r="F406" s="52">
        <v>1715.77</v>
      </c>
      <c r="G406" s="52"/>
      <c r="H406" s="52"/>
      <c r="I406" s="52"/>
      <c r="J406" s="74"/>
      <c r="K406" s="74"/>
      <c r="L406" s="74"/>
      <c r="M406" s="74">
        <f t="shared" si="80"/>
        <v>5.564705882352941</v>
      </c>
      <c r="N406" s="74"/>
      <c r="O406" s="74">
        <f t="shared" si="81"/>
        <v>5.046382352941176</v>
      </c>
      <c r="P406" s="74"/>
    </row>
    <row r="407" spans="1:16" s="82" customFormat="1" ht="10.5">
      <c r="A407" s="51" t="s">
        <v>346</v>
      </c>
      <c r="B407" s="51" t="s">
        <v>347</v>
      </c>
      <c r="C407" s="51" t="s">
        <v>47</v>
      </c>
      <c r="D407" s="52">
        <v>83294.64</v>
      </c>
      <c r="E407" s="52">
        <v>472374.93</v>
      </c>
      <c r="F407" s="52">
        <v>421785.52</v>
      </c>
      <c r="G407" s="52">
        <v>16189.44</v>
      </c>
      <c r="H407" s="52">
        <v>99852.02</v>
      </c>
      <c r="I407" s="52">
        <v>85722.88</v>
      </c>
      <c r="J407" s="74">
        <f t="shared" si="77"/>
        <v>-80.56364731272025</v>
      </c>
      <c r="K407" s="74">
        <f t="shared" si="78"/>
        <v>-78.86170208059094</v>
      </c>
      <c r="L407" s="74">
        <f t="shared" si="79"/>
        <v>-79.67619182374966</v>
      </c>
      <c r="M407" s="74">
        <f t="shared" si="80"/>
        <v>5.671132380186768</v>
      </c>
      <c r="N407" s="74">
        <f t="shared" si="75"/>
        <v>6.167725381483239</v>
      </c>
      <c r="O407" s="74">
        <f t="shared" si="81"/>
        <v>5.063777453147045</v>
      </c>
      <c r="P407" s="74">
        <f t="shared" si="76"/>
        <v>5.294987349778621</v>
      </c>
    </row>
    <row r="408" spans="1:16" s="82" customFormat="1" ht="10.5">
      <c r="A408" s="75"/>
      <c r="B408" s="77" t="s">
        <v>120</v>
      </c>
      <c r="C408" s="75"/>
      <c r="D408" s="86">
        <f aca="true" t="shared" si="82" ref="D408:I408">SUM(D398:D407)</f>
        <v>849400.14</v>
      </c>
      <c r="E408" s="86">
        <f t="shared" si="82"/>
        <v>11033476.9</v>
      </c>
      <c r="F408" s="86">
        <f t="shared" si="82"/>
        <v>10079765.68</v>
      </c>
      <c r="G408" s="86">
        <f t="shared" si="82"/>
        <v>1170889.46</v>
      </c>
      <c r="H408" s="86">
        <f t="shared" si="82"/>
        <v>15916683.160000002</v>
      </c>
      <c r="I408" s="86">
        <f t="shared" si="82"/>
        <v>14089025.59</v>
      </c>
      <c r="J408" s="74">
        <f t="shared" si="77"/>
        <v>37.84898363685223</v>
      </c>
      <c r="K408" s="74">
        <f t="shared" si="78"/>
        <v>44.25809111903793</v>
      </c>
      <c r="L408" s="74">
        <f t="shared" si="79"/>
        <v>39.775328487596354</v>
      </c>
      <c r="M408" s="74">
        <f t="shared" si="80"/>
        <v>12.98972813920186</v>
      </c>
      <c r="N408" s="74">
        <f t="shared" si="75"/>
        <v>13.593668491985573</v>
      </c>
      <c r="O408" s="74">
        <f t="shared" si="81"/>
        <v>11.866922555487216</v>
      </c>
      <c r="P408" s="74">
        <f t="shared" si="76"/>
        <v>12.032754646198626</v>
      </c>
    </row>
    <row r="409" spans="1:16" s="82" customFormat="1" ht="12.75" customHeight="1">
      <c r="A409" s="163" t="s">
        <v>829</v>
      </c>
      <c r="B409" s="163"/>
      <c r="C409" s="163"/>
      <c r="D409" s="155"/>
      <c r="E409" s="155"/>
      <c r="F409" s="155"/>
      <c r="G409" s="155"/>
      <c r="H409" s="155"/>
      <c r="I409" s="155"/>
      <c r="J409" s="91"/>
      <c r="K409" s="91"/>
      <c r="L409" s="74"/>
      <c r="M409" s="91"/>
      <c r="N409" s="91"/>
      <c r="O409" s="74"/>
      <c r="P409" s="74"/>
    </row>
    <row r="410" spans="1:16" s="82" customFormat="1" ht="21">
      <c r="A410" s="78" t="s">
        <v>125</v>
      </c>
      <c r="B410" s="78" t="s">
        <v>126</v>
      </c>
      <c r="C410" s="78" t="s">
        <v>127</v>
      </c>
      <c r="D410" s="46" t="s">
        <v>683</v>
      </c>
      <c r="E410" s="46" t="s">
        <v>684</v>
      </c>
      <c r="F410" s="46" t="s">
        <v>706</v>
      </c>
      <c r="G410" s="46" t="s">
        <v>740</v>
      </c>
      <c r="H410" s="46" t="s">
        <v>741</v>
      </c>
      <c r="I410" s="46" t="s">
        <v>794</v>
      </c>
      <c r="J410" s="80" t="s">
        <v>78</v>
      </c>
      <c r="K410" s="81" t="s">
        <v>79</v>
      </c>
      <c r="L410" s="81" t="s">
        <v>656</v>
      </c>
      <c r="M410" s="81" t="s">
        <v>685</v>
      </c>
      <c r="N410" s="81" t="s">
        <v>743</v>
      </c>
      <c r="O410" s="81" t="s">
        <v>686</v>
      </c>
      <c r="P410" s="81" t="s">
        <v>744</v>
      </c>
    </row>
    <row r="411" spans="1:16" s="82" customFormat="1" ht="11.25" customHeight="1">
      <c r="A411" s="51" t="s">
        <v>424</v>
      </c>
      <c r="B411" s="51" t="s">
        <v>762</v>
      </c>
      <c r="C411" s="51" t="s">
        <v>47</v>
      </c>
      <c r="D411" s="52">
        <v>12450</v>
      </c>
      <c r="E411" s="52">
        <v>65334.46</v>
      </c>
      <c r="F411" s="52">
        <v>58292.01</v>
      </c>
      <c r="G411" s="52">
        <v>8350</v>
      </c>
      <c r="H411" s="52">
        <v>40628.1</v>
      </c>
      <c r="I411" s="52">
        <v>35585.56</v>
      </c>
      <c r="J411" s="74">
        <f>(G411-D411)*100/D411</f>
        <v>-32.93172690763052</v>
      </c>
      <c r="K411" s="74">
        <f>(H411-E411)*100/E411</f>
        <v>-37.81520502350521</v>
      </c>
      <c r="L411" s="74">
        <f>(I411-F411)*100/F411</f>
        <v>-38.95293711779711</v>
      </c>
      <c r="M411" s="74">
        <f>E411/D411</f>
        <v>5.247747791164659</v>
      </c>
      <c r="N411" s="74">
        <f>H411/G411</f>
        <v>4.865640718562874</v>
      </c>
      <c r="O411" s="74">
        <f>F411/D411</f>
        <v>4.682089156626506</v>
      </c>
      <c r="P411" s="74">
        <f>I411/G411</f>
        <v>4.26174371257485</v>
      </c>
    </row>
    <row r="412" spans="1:16" s="82" customFormat="1" ht="11.25" customHeight="1">
      <c r="A412" s="51" t="s">
        <v>424</v>
      </c>
      <c r="B412" s="51" t="s">
        <v>762</v>
      </c>
      <c r="C412" s="51" t="s">
        <v>93</v>
      </c>
      <c r="D412" s="52"/>
      <c r="E412" s="52"/>
      <c r="F412" s="52"/>
      <c r="G412" s="52">
        <v>30</v>
      </c>
      <c r="H412" s="52">
        <v>107.42</v>
      </c>
      <c r="I412" s="52">
        <v>102</v>
      </c>
      <c r="J412" s="74"/>
      <c r="K412" s="74"/>
      <c r="L412" s="74"/>
      <c r="M412" s="74"/>
      <c r="N412" s="74">
        <f aca="true" t="shared" si="83" ref="N412:N435">H412/G412</f>
        <v>3.5806666666666667</v>
      </c>
      <c r="O412" s="74"/>
      <c r="P412" s="74">
        <f aca="true" t="shared" si="84" ref="P412:P435">I412/G412</f>
        <v>3.4</v>
      </c>
    </row>
    <row r="413" spans="1:16" s="82" customFormat="1" ht="11.25" customHeight="1">
      <c r="A413" s="51" t="s">
        <v>424</v>
      </c>
      <c r="B413" s="51" t="s">
        <v>762</v>
      </c>
      <c r="C413" s="51" t="s">
        <v>59</v>
      </c>
      <c r="D413" s="52">
        <v>70</v>
      </c>
      <c r="E413" s="52">
        <v>411.89</v>
      </c>
      <c r="F413" s="52">
        <v>375</v>
      </c>
      <c r="G413" s="52">
        <v>20</v>
      </c>
      <c r="H413" s="52">
        <v>125.32</v>
      </c>
      <c r="I413" s="52">
        <v>117.4</v>
      </c>
      <c r="J413" s="74">
        <f aca="true" t="shared" si="85" ref="J413:J435">(G413-D413)*100/D413</f>
        <v>-71.42857142857143</v>
      </c>
      <c r="K413" s="74">
        <f aca="true" t="shared" si="86" ref="K413:K435">(H413-E413)*100/E413</f>
        <v>-69.57440093228774</v>
      </c>
      <c r="L413" s="74">
        <f aca="true" t="shared" si="87" ref="L413:L435">(I413-F413)*100/F413</f>
        <v>-68.69333333333334</v>
      </c>
      <c r="M413" s="74">
        <f aca="true" t="shared" si="88" ref="M413:M435">E413/D413</f>
        <v>5.884142857142857</v>
      </c>
      <c r="N413" s="74">
        <f t="shared" si="83"/>
        <v>6.266</v>
      </c>
      <c r="O413" s="74">
        <f aca="true" t="shared" si="89" ref="O413:O435">F413/D413</f>
        <v>5.357142857142857</v>
      </c>
      <c r="P413" s="74">
        <f t="shared" si="84"/>
        <v>5.87</v>
      </c>
    </row>
    <row r="414" spans="1:16" s="82" customFormat="1" ht="11.25" customHeight="1">
      <c r="A414" s="51" t="s">
        <v>424</v>
      </c>
      <c r="B414" s="51" t="s">
        <v>762</v>
      </c>
      <c r="C414" s="51" t="s">
        <v>134</v>
      </c>
      <c r="D414" s="52">
        <v>10</v>
      </c>
      <c r="E414" s="52">
        <v>0.74</v>
      </c>
      <c r="F414" s="52">
        <v>0.66</v>
      </c>
      <c r="G414" s="52"/>
      <c r="H414" s="52"/>
      <c r="I414" s="52"/>
      <c r="J414" s="74"/>
      <c r="K414" s="74"/>
      <c r="L414" s="74"/>
      <c r="M414" s="74">
        <f t="shared" si="88"/>
        <v>0.074</v>
      </c>
      <c r="N414" s="74"/>
      <c r="O414" s="74">
        <f t="shared" si="89"/>
        <v>0.066</v>
      </c>
      <c r="P414" s="74"/>
    </row>
    <row r="415" spans="1:16" s="82" customFormat="1" ht="11.25" customHeight="1">
      <c r="A415" s="51" t="s">
        <v>424</v>
      </c>
      <c r="B415" s="51" t="s">
        <v>762</v>
      </c>
      <c r="C415" s="51" t="s">
        <v>62</v>
      </c>
      <c r="D415" s="52">
        <v>123450</v>
      </c>
      <c r="E415" s="52">
        <v>725579.22</v>
      </c>
      <c r="F415" s="52">
        <v>647472.35</v>
      </c>
      <c r="G415" s="52">
        <v>50812</v>
      </c>
      <c r="H415" s="52">
        <v>294774.64</v>
      </c>
      <c r="I415" s="52">
        <v>267322.96</v>
      </c>
      <c r="J415" s="74">
        <f t="shared" si="85"/>
        <v>-58.84001620089105</v>
      </c>
      <c r="K415" s="74">
        <f t="shared" si="86"/>
        <v>-59.37388614850353</v>
      </c>
      <c r="L415" s="74">
        <f t="shared" si="87"/>
        <v>-58.712837698783574</v>
      </c>
      <c r="M415" s="74">
        <f t="shared" si="88"/>
        <v>5.877514945321993</v>
      </c>
      <c r="N415" s="74">
        <f t="shared" si="83"/>
        <v>5.80128001259545</v>
      </c>
      <c r="O415" s="74">
        <f t="shared" si="89"/>
        <v>5.244814499797489</v>
      </c>
      <c r="P415" s="74">
        <f t="shared" si="84"/>
        <v>5.2610202314413925</v>
      </c>
    </row>
    <row r="416" spans="1:16" s="82" customFormat="1" ht="11.25" customHeight="1">
      <c r="A416" s="51" t="s">
        <v>424</v>
      </c>
      <c r="B416" s="51" t="s">
        <v>762</v>
      </c>
      <c r="C416" s="51" t="s">
        <v>53</v>
      </c>
      <c r="D416" s="52">
        <v>145835.5</v>
      </c>
      <c r="E416" s="52">
        <v>744791.75</v>
      </c>
      <c r="F416" s="52">
        <v>666127.83</v>
      </c>
      <c r="G416" s="52">
        <v>45235.5</v>
      </c>
      <c r="H416" s="52">
        <v>278527.87</v>
      </c>
      <c r="I416" s="52">
        <v>247998.54</v>
      </c>
      <c r="J416" s="74">
        <f t="shared" si="85"/>
        <v>-68.98183226992056</v>
      </c>
      <c r="K416" s="74">
        <f t="shared" si="86"/>
        <v>-62.603255205230184</v>
      </c>
      <c r="L416" s="74">
        <f t="shared" si="87"/>
        <v>-62.77012776962043</v>
      </c>
      <c r="M416" s="74">
        <f t="shared" si="88"/>
        <v>5.107067552139226</v>
      </c>
      <c r="N416" s="74">
        <f t="shared" si="83"/>
        <v>6.157285096881874</v>
      </c>
      <c r="O416" s="74">
        <f t="shared" si="89"/>
        <v>4.567665828964826</v>
      </c>
      <c r="P416" s="74">
        <f t="shared" si="84"/>
        <v>5.482387505388467</v>
      </c>
    </row>
    <row r="417" spans="1:16" s="82" customFormat="1" ht="11.25" customHeight="1">
      <c r="A417" s="51" t="s">
        <v>424</v>
      </c>
      <c r="B417" s="51" t="s">
        <v>762</v>
      </c>
      <c r="C417" s="51" t="s">
        <v>81</v>
      </c>
      <c r="D417" s="52">
        <v>1050</v>
      </c>
      <c r="E417" s="52">
        <v>5512.88</v>
      </c>
      <c r="F417" s="52">
        <v>4919.1</v>
      </c>
      <c r="G417" s="52">
        <v>4510</v>
      </c>
      <c r="H417" s="52">
        <v>22540.82</v>
      </c>
      <c r="I417" s="52">
        <v>20299.15</v>
      </c>
      <c r="J417" s="74">
        <f t="shared" si="85"/>
        <v>329.5238095238095</v>
      </c>
      <c r="K417" s="74">
        <f t="shared" si="86"/>
        <v>308.87557864491873</v>
      </c>
      <c r="L417" s="74">
        <f t="shared" si="87"/>
        <v>312.659836148889</v>
      </c>
      <c r="M417" s="74">
        <f t="shared" si="88"/>
        <v>5.250361904761905</v>
      </c>
      <c r="N417" s="74">
        <f t="shared" si="83"/>
        <v>4.997964523281596</v>
      </c>
      <c r="O417" s="74">
        <f t="shared" si="89"/>
        <v>4.684857142857143</v>
      </c>
      <c r="P417" s="74">
        <f t="shared" si="84"/>
        <v>4.500920177383592</v>
      </c>
    </row>
    <row r="418" spans="1:16" s="82" customFormat="1" ht="11.25" customHeight="1">
      <c r="A418" s="51" t="s">
        <v>424</v>
      </c>
      <c r="B418" s="51" t="s">
        <v>762</v>
      </c>
      <c r="C418" s="51" t="s">
        <v>55</v>
      </c>
      <c r="D418" s="52">
        <v>950</v>
      </c>
      <c r="E418" s="52">
        <v>4987.89</v>
      </c>
      <c r="F418" s="52">
        <v>4429.99</v>
      </c>
      <c r="G418" s="52"/>
      <c r="H418" s="52"/>
      <c r="I418" s="52"/>
      <c r="J418" s="74"/>
      <c r="K418" s="74"/>
      <c r="L418" s="74"/>
      <c r="M418" s="74">
        <f t="shared" si="88"/>
        <v>5.25041052631579</v>
      </c>
      <c r="N418" s="74"/>
      <c r="O418" s="74">
        <f t="shared" si="89"/>
        <v>4.663147368421052</v>
      </c>
      <c r="P418" s="74"/>
    </row>
    <row r="419" spans="1:16" s="82" customFormat="1" ht="11.25" customHeight="1">
      <c r="A419" s="51" t="s">
        <v>424</v>
      </c>
      <c r="B419" s="51" t="s">
        <v>762</v>
      </c>
      <c r="C419" s="51" t="s">
        <v>41</v>
      </c>
      <c r="D419" s="52">
        <v>234007</v>
      </c>
      <c r="E419" s="52">
        <v>1252936.05</v>
      </c>
      <c r="F419" s="52">
        <v>1120347.38</v>
      </c>
      <c r="G419" s="52">
        <v>125320</v>
      </c>
      <c r="H419" s="52">
        <v>750217.75</v>
      </c>
      <c r="I419" s="52">
        <v>683317.18</v>
      </c>
      <c r="J419" s="74">
        <f t="shared" si="85"/>
        <v>-46.446046485788884</v>
      </c>
      <c r="K419" s="74">
        <f t="shared" si="86"/>
        <v>-40.12322097364826</v>
      </c>
      <c r="L419" s="74">
        <f t="shared" si="87"/>
        <v>-39.00845468126144</v>
      </c>
      <c r="M419" s="74">
        <f t="shared" si="88"/>
        <v>5.354267393710445</v>
      </c>
      <c r="N419" s="74">
        <f t="shared" si="83"/>
        <v>5.986416773060964</v>
      </c>
      <c r="O419" s="74">
        <f t="shared" si="89"/>
        <v>4.7876660954586825</v>
      </c>
      <c r="P419" s="74">
        <f t="shared" si="84"/>
        <v>5.452578838174274</v>
      </c>
    </row>
    <row r="420" spans="1:16" s="82" customFormat="1" ht="11.25" customHeight="1">
      <c r="A420" s="51" t="s">
        <v>424</v>
      </c>
      <c r="B420" s="51" t="s">
        <v>762</v>
      </c>
      <c r="C420" s="51" t="s">
        <v>44</v>
      </c>
      <c r="D420" s="52">
        <v>98765</v>
      </c>
      <c r="E420" s="52">
        <v>502244.54</v>
      </c>
      <c r="F420" s="52">
        <v>450965.1</v>
      </c>
      <c r="G420" s="52">
        <v>49509</v>
      </c>
      <c r="H420" s="52">
        <v>254067.04</v>
      </c>
      <c r="I420" s="52">
        <v>228318.66</v>
      </c>
      <c r="J420" s="74">
        <f t="shared" si="85"/>
        <v>-49.87191818964208</v>
      </c>
      <c r="K420" s="74">
        <f t="shared" si="86"/>
        <v>-49.413678046156555</v>
      </c>
      <c r="L420" s="74">
        <f t="shared" si="87"/>
        <v>-49.37110210967544</v>
      </c>
      <c r="M420" s="74">
        <f t="shared" si="88"/>
        <v>5.085248215460942</v>
      </c>
      <c r="N420" s="74">
        <f t="shared" si="83"/>
        <v>5.131734432123452</v>
      </c>
      <c r="O420" s="74">
        <f t="shared" si="89"/>
        <v>4.566041613932061</v>
      </c>
      <c r="P420" s="74">
        <f t="shared" si="84"/>
        <v>4.611659698236684</v>
      </c>
    </row>
    <row r="421" spans="1:16" s="82" customFormat="1" ht="11.25" customHeight="1">
      <c r="A421" s="51" t="s">
        <v>424</v>
      </c>
      <c r="B421" s="51" t="s">
        <v>762</v>
      </c>
      <c r="C421" s="51" t="s">
        <v>56</v>
      </c>
      <c r="D421" s="52">
        <v>55000</v>
      </c>
      <c r="E421" s="52">
        <v>299187.12</v>
      </c>
      <c r="F421" s="52">
        <v>266963.69</v>
      </c>
      <c r="G421" s="52">
        <v>7660</v>
      </c>
      <c r="H421" s="52">
        <v>40531.5</v>
      </c>
      <c r="I421" s="52">
        <v>35970.39</v>
      </c>
      <c r="J421" s="74">
        <f t="shared" si="85"/>
        <v>-86.07272727272728</v>
      </c>
      <c r="K421" s="74">
        <f t="shared" si="86"/>
        <v>-86.45279248652147</v>
      </c>
      <c r="L421" s="74">
        <f t="shared" si="87"/>
        <v>-86.52611147231296</v>
      </c>
      <c r="M421" s="74">
        <f t="shared" si="88"/>
        <v>5.439765818181818</v>
      </c>
      <c r="N421" s="74">
        <f t="shared" si="83"/>
        <v>5.2913185378590075</v>
      </c>
      <c r="O421" s="74">
        <f t="shared" si="89"/>
        <v>4.853885272727273</v>
      </c>
      <c r="P421" s="74">
        <f t="shared" si="84"/>
        <v>4.695873368146214</v>
      </c>
    </row>
    <row r="422" spans="1:16" s="82" customFormat="1" ht="11.25" customHeight="1">
      <c r="A422" s="51" t="s">
        <v>424</v>
      </c>
      <c r="B422" s="51" t="s">
        <v>762</v>
      </c>
      <c r="C422" s="51" t="s">
        <v>60</v>
      </c>
      <c r="D422" s="52">
        <v>50</v>
      </c>
      <c r="E422" s="52">
        <v>273.2</v>
      </c>
      <c r="F422" s="52">
        <v>242.04</v>
      </c>
      <c r="G422" s="52"/>
      <c r="H422" s="52"/>
      <c r="I422" s="52"/>
      <c r="J422" s="74"/>
      <c r="K422" s="74"/>
      <c r="L422" s="74"/>
      <c r="M422" s="74">
        <f t="shared" si="88"/>
        <v>5.4639999999999995</v>
      </c>
      <c r="N422" s="74"/>
      <c r="O422" s="74">
        <f t="shared" si="89"/>
        <v>4.8408</v>
      </c>
      <c r="P422" s="74"/>
    </row>
    <row r="423" spans="1:16" s="82" customFormat="1" ht="11.25" customHeight="1">
      <c r="A423" s="51" t="s">
        <v>424</v>
      </c>
      <c r="B423" s="51" t="s">
        <v>762</v>
      </c>
      <c r="C423" s="51" t="s">
        <v>42</v>
      </c>
      <c r="D423" s="52">
        <v>331790</v>
      </c>
      <c r="E423" s="52">
        <v>1662489.04</v>
      </c>
      <c r="F423" s="52">
        <v>1485866.85</v>
      </c>
      <c r="G423" s="52">
        <v>71782.4</v>
      </c>
      <c r="H423" s="52">
        <v>399306.23</v>
      </c>
      <c r="I423" s="52">
        <v>353723.68</v>
      </c>
      <c r="J423" s="74">
        <f t="shared" si="85"/>
        <v>-78.36511046143644</v>
      </c>
      <c r="K423" s="74">
        <f t="shared" si="86"/>
        <v>-75.98142180835069</v>
      </c>
      <c r="L423" s="74">
        <f t="shared" si="87"/>
        <v>-76.19411995092292</v>
      </c>
      <c r="M423" s="74">
        <f t="shared" si="88"/>
        <v>5.010666505922421</v>
      </c>
      <c r="N423" s="74">
        <f t="shared" si="83"/>
        <v>5.5627316723876605</v>
      </c>
      <c r="O423" s="74">
        <f t="shared" si="89"/>
        <v>4.478335242171253</v>
      </c>
      <c r="P423" s="74">
        <f t="shared" si="84"/>
        <v>4.927721558487875</v>
      </c>
    </row>
    <row r="424" spans="1:16" s="82" customFormat="1" ht="11.25" customHeight="1">
      <c r="A424" s="51" t="s">
        <v>424</v>
      </c>
      <c r="B424" s="51" t="s">
        <v>762</v>
      </c>
      <c r="C424" s="51" t="s">
        <v>151</v>
      </c>
      <c r="D424" s="52"/>
      <c r="E424" s="52"/>
      <c r="F424" s="52"/>
      <c r="G424" s="52">
        <v>3900</v>
      </c>
      <c r="H424" s="52">
        <v>31824.83</v>
      </c>
      <c r="I424" s="52">
        <v>27191.26</v>
      </c>
      <c r="J424" s="74"/>
      <c r="K424" s="74"/>
      <c r="L424" s="74"/>
      <c r="M424" s="74"/>
      <c r="N424" s="74">
        <f t="shared" si="83"/>
        <v>8.160212820512822</v>
      </c>
      <c r="O424" s="74"/>
      <c r="P424" s="74">
        <f t="shared" si="84"/>
        <v>6.9721179487179485</v>
      </c>
    </row>
    <row r="425" spans="1:16" s="82" customFormat="1" ht="11.25" customHeight="1">
      <c r="A425" s="51" t="s">
        <v>424</v>
      </c>
      <c r="B425" s="51" t="s">
        <v>762</v>
      </c>
      <c r="C425" s="51" t="s">
        <v>49</v>
      </c>
      <c r="D425" s="52">
        <v>3360</v>
      </c>
      <c r="E425" s="52">
        <v>19364.32</v>
      </c>
      <c r="F425" s="52">
        <v>17455.01</v>
      </c>
      <c r="G425" s="52"/>
      <c r="H425" s="52"/>
      <c r="I425" s="52"/>
      <c r="J425" s="74"/>
      <c r="K425" s="74"/>
      <c r="L425" s="74"/>
      <c r="M425" s="74">
        <f t="shared" si="88"/>
        <v>5.763190476190476</v>
      </c>
      <c r="N425" s="74"/>
      <c r="O425" s="74">
        <f t="shared" si="89"/>
        <v>5.194943452380952</v>
      </c>
      <c r="P425" s="74"/>
    </row>
    <row r="426" spans="1:16" s="82" customFormat="1" ht="11.25" customHeight="1">
      <c r="A426" s="51" t="s">
        <v>424</v>
      </c>
      <c r="B426" s="51" t="s">
        <v>762</v>
      </c>
      <c r="C426" s="51" t="s">
        <v>710</v>
      </c>
      <c r="D426" s="52">
        <v>1068</v>
      </c>
      <c r="E426" s="52">
        <v>6687.98</v>
      </c>
      <c r="F426" s="52">
        <v>5952.42</v>
      </c>
      <c r="G426" s="52">
        <v>1540</v>
      </c>
      <c r="H426" s="52">
        <v>9143.92</v>
      </c>
      <c r="I426" s="52">
        <v>8317.35</v>
      </c>
      <c r="J426" s="74">
        <f t="shared" si="85"/>
        <v>44.19475655430712</v>
      </c>
      <c r="K426" s="74">
        <f t="shared" si="86"/>
        <v>36.72170072278925</v>
      </c>
      <c r="L426" s="74">
        <f t="shared" si="87"/>
        <v>39.73056336750432</v>
      </c>
      <c r="M426" s="74">
        <f t="shared" si="88"/>
        <v>6.262153558052434</v>
      </c>
      <c r="N426" s="74">
        <f t="shared" si="83"/>
        <v>5.93761038961039</v>
      </c>
      <c r="O426" s="74">
        <f t="shared" si="89"/>
        <v>5.573426966292135</v>
      </c>
      <c r="P426" s="74">
        <f t="shared" si="84"/>
        <v>5.400876623376623</v>
      </c>
    </row>
    <row r="427" spans="1:16" s="82" customFormat="1" ht="11.25" customHeight="1">
      <c r="A427" s="51" t="s">
        <v>424</v>
      </c>
      <c r="B427" s="51" t="s">
        <v>762</v>
      </c>
      <c r="C427" s="51" t="s">
        <v>69</v>
      </c>
      <c r="D427" s="52">
        <v>306</v>
      </c>
      <c r="E427" s="52">
        <v>1708.99</v>
      </c>
      <c r="F427" s="52">
        <v>1526.62</v>
      </c>
      <c r="G427" s="52">
        <v>45500</v>
      </c>
      <c r="H427" s="52">
        <v>265642.34</v>
      </c>
      <c r="I427" s="52">
        <v>235118.64</v>
      </c>
      <c r="J427" s="74">
        <f t="shared" si="85"/>
        <v>14769.281045751633</v>
      </c>
      <c r="K427" s="74">
        <f t="shared" si="86"/>
        <v>15443.820619196136</v>
      </c>
      <c r="L427" s="74">
        <f t="shared" si="87"/>
        <v>15301.255060198348</v>
      </c>
      <c r="M427" s="74">
        <f t="shared" si="88"/>
        <v>5.584934640522876</v>
      </c>
      <c r="N427" s="74">
        <f t="shared" si="83"/>
        <v>5.838293186813187</v>
      </c>
      <c r="O427" s="74">
        <f t="shared" si="89"/>
        <v>4.988954248366013</v>
      </c>
      <c r="P427" s="74">
        <f t="shared" si="84"/>
        <v>5.167442637362638</v>
      </c>
    </row>
    <row r="428" spans="1:16" s="82" customFormat="1" ht="11.25" customHeight="1">
      <c r="A428" s="51" t="s">
        <v>424</v>
      </c>
      <c r="B428" s="51" t="s">
        <v>762</v>
      </c>
      <c r="C428" s="51" t="s">
        <v>70</v>
      </c>
      <c r="D428" s="52">
        <v>880</v>
      </c>
      <c r="E428" s="52">
        <v>5090.02</v>
      </c>
      <c r="F428" s="52">
        <v>4535.02</v>
      </c>
      <c r="G428" s="52">
        <v>1110</v>
      </c>
      <c r="H428" s="52">
        <v>5933.91</v>
      </c>
      <c r="I428" s="52">
        <v>5395.24</v>
      </c>
      <c r="J428" s="74">
        <f t="shared" si="85"/>
        <v>26.136363636363637</v>
      </c>
      <c r="K428" s="74">
        <f t="shared" si="86"/>
        <v>16.57930617168497</v>
      </c>
      <c r="L428" s="74">
        <f t="shared" si="87"/>
        <v>18.968383821901543</v>
      </c>
      <c r="M428" s="74">
        <f t="shared" si="88"/>
        <v>5.784113636363637</v>
      </c>
      <c r="N428" s="74">
        <f t="shared" si="83"/>
        <v>5.345864864864865</v>
      </c>
      <c r="O428" s="74">
        <f t="shared" si="89"/>
        <v>5.153431818181819</v>
      </c>
      <c r="P428" s="74">
        <f t="shared" si="84"/>
        <v>4.860576576576577</v>
      </c>
    </row>
    <row r="429" spans="1:16" s="82" customFormat="1" ht="11.25" customHeight="1">
      <c r="A429" s="51" t="s">
        <v>424</v>
      </c>
      <c r="B429" s="51" t="s">
        <v>762</v>
      </c>
      <c r="C429" s="51" t="s">
        <v>66</v>
      </c>
      <c r="D429" s="52">
        <v>3127</v>
      </c>
      <c r="E429" s="52">
        <v>15619.82</v>
      </c>
      <c r="F429" s="52">
        <v>14002.87</v>
      </c>
      <c r="G429" s="52">
        <v>6030</v>
      </c>
      <c r="H429" s="52">
        <v>30448.99</v>
      </c>
      <c r="I429" s="52">
        <v>27335.2</v>
      </c>
      <c r="J429" s="74">
        <f t="shared" si="85"/>
        <v>92.83658458586504</v>
      </c>
      <c r="K429" s="74">
        <f t="shared" si="86"/>
        <v>94.93816189943291</v>
      </c>
      <c r="L429" s="74">
        <f t="shared" si="87"/>
        <v>95.21141023233093</v>
      </c>
      <c r="M429" s="74">
        <f t="shared" si="88"/>
        <v>4.995145506875599</v>
      </c>
      <c r="N429" s="74">
        <f t="shared" si="83"/>
        <v>5.049583747927032</v>
      </c>
      <c r="O429" s="74">
        <f t="shared" si="89"/>
        <v>4.478052446434282</v>
      </c>
      <c r="P429" s="74">
        <f t="shared" si="84"/>
        <v>4.533200663349917</v>
      </c>
    </row>
    <row r="430" spans="1:16" s="82" customFormat="1" ht="11.25" customHeight="1">
      <c r="A430" s="51" t="s">
        <v>424</v>
      </c>
      <c r="B430" s="51" t="s">
        <v>762</v>
      </c>
      <c r="C430" s="51" t="s">
        <v>352</v>
      </c>
      <c r="D430" s="52"/>
      <c r="E430" s="52"/>
      <c r="F430" s="52"/>
      <c r="G430" s="52">
        <v>10</v>
      </c>
      <c r="H430" s="52">
        <v>47.64</v>
      </c>
      <c r="I430" s="52">
        <v>40.66</v>
      </c>
      <c r="J430" s="74"/>
      <c r="K430" s="74"/>
      <c r="L430" s="74"/>
      <c r="M430" s="74"/>
      <c r="N430" s="74">
        <f t="shared" si="83"/>
        <v>4.764</v>
      </c>
      <c r="O430" s="74"/>
      <c r="P430" s="74">
        <f t="shared" si="84"/>
        <v>4.066</v>
      </c>
    </row>
    <row r="431" spans="1:16" s="82" customFormat="1" ht="11.25" customHeight="1">
      <c r="A431" s="51" t="s">
        <v>424</v>
      </c>
      <c r="B431" s="51" t="s">
        <v>762</v>
      </c>
      <c r="C431" s="51" t="s">
        <v>48</v>
      </c>
      <c r="D431" s="52">
        <v>100</v>
      </c>
      <c r="E431" s="52">
        <v>526</v>
      </c>
      <c r="F431" s="52">
        <v>486.22</v>
      </c>
      <c r="G431" s="52">
        <v>1100</v>
      </c>
      <c r="H431" s="52">
        <v>5500</v>
      </c>
      <c r="I431" s="52">
        <v>4675.06</v>
      </c>
      <c r="J431" s="74">
        <f t="shared" si="85"/>
        <v>1000</v>
      </c>
      <c r="K431" s="74">
        <f t="shared" si="86"/>
        <v>945.6273764258555</v>
      </c>
      <c r="L431" s="74">
        <f t="shared" si="87"/>
        <v>861.511250051417</v>
      </c>
      <c r="M431" s="74">
        <f t="shared" si="88"/>
        <v>5.26</v>
      </c>
      <c r="N431" s="74">
        <f t="shared" si="83"/>
        <v>5</v>
      </c>
      <c r="O431" s="74">
        <f t="shared" si="89"/>
        <v>4.8622000000000005</v>
      </c>
      <c r="P431" s="74">
        <f t="shared" si="84"/>
        <v>4.250054545454546</v>
      </c>
    </row>
    <row r="432" spans="1:16" s="82" customFormat="1" ht="11.25" customHeight="1">
      <c r="A432" s="51" t="s">
        <v>424</v>
      </c>
      <c r="B432" s="51" t="s">
        <v>762</v>
      </c>
      <c r="C432" s="51" t="s">
        <v>345</v>
      </c>
      <c r="D432" s="52">
        <v>308</v>
      </c>
      <c r="E432" s="52">
        <v>1642.5</v>
      </c>
      <c r="F432" s="52">
        <v>1473.53</v>
      </c>
      <c r="G432" s="52">
        <v>870</v>
      </c>
      <c r="H432" s="52">
        <v>4552.75</v>
      </c>
      <c r="I432" s="52">
        <v>3985.42</v>
      </c>
      <c r="J432" s="74">
        <f t="shared" si="85"/>
        <v>182.46753246753246</v>
      </c>
      <c r="K432" s="74">
        <f t="shared" si="86"/>
        <v>177.1841704718417</v>
      </c>
      <c r="L432" s="74">
        <f t="shared" si="87"/>
        <v>170.46751677943445</v>
      </c>
      <c r="M432" s="74">
        <f t="shared" si="88"/>
        <v>5.332792207792208</v>
      </c>
      <c r="N432" s="74">
        <f t="shared" si="83"/>
        <v>5.2330459770114945</v>
      </c>
      <c r="O432" s="74">
        <f t="shared" si="89"/>
        <v>4.784188311688312</v>
      </c>
      <c r="P432" s="74">
        <f t="shared" si="84"/>
        <v>4.5809425287356325</v>
      </c>
    </row>
    <row r="433" spans="1:16" s="82" customFormat="1" ht="11.25" customHeight="1">
      <c r="A433" s="51" t="s">
        <v>424</v>
      </c>
      <c r="B433" s="51" t="s">
        <v>762</v>
      </c>
      <c r="C433" s="51" t="s">
        <v>65</v>
      </c>
      <c r="D433" s="52">
        <v>1000</v>
      </c>
      <c r="E433" s="52">
        <v>4378.66</v>
      </c>
      <c r="F433" s="52">
        <v>4038.24</v>
      </c>
      <c r="G433" s="52"/>
      <c r="H433" s="52"/>
      <c r="I433" s="52"/>
      <c r="J433" s="74"/>
      <c r="K433" s="74"/>
      <c r="L433" s="74"/>
      <c r="M433" s="74">
        <f t="shared" si="88"/>
        <v>4.37866</v>
      </c>
      <c r="N433" s="74"/>
      <c r="O433" s="74">
        <f t="shared" si="89"/>
        <v>4.03824</v>
      </c>
      <c r="P433" s="74"/>
    </row>
    <row r="434" spans="1:16" s="82" customFormat="1" ht="11.25" customHeight="1">
      <c r="A434" s="51" t="s">
        <v>424</v>
      </c>
      <c r="B434" s="51" t="s">
        <v>762</v>
      </c>
      <c r="C434" s="51" t="s">
        <v>43</v>
      </c>
      <c r="D434" s="52">
        <v>99126.5</v>
      </c>
      <c r="E434" s="52">
        <v>454829.23</v>
      </c>
      <c r="F434" s="52">
        <v>406828.77</v>
      </c>
      <c r="G434" s="52">
        <v>30081.2</v>
      </c>
      <c r="H434" s="52">
        <v>173853.26</v>
      </c>
      <c r="I434" s="52">
        <v>163279.22</v>
      </c>
      <c r="J434" s="74">
        <f t="shared" si="85"/>
        <v>-69.65372529041174</v>
      </c>
      <c r="K434" s="74">
        <f t="shared" si="86"/>
        <v>-61.776146181282144</v>
      </c>
      <c r="L434" s="74">
        <f t="shared" si="87"/>
        <v>-59.86537038666169</v>
      </c>
      <c r="M434" s="74">
        <f t="shared" si="88"/>
        <v>4.588371727035656</v>
      </c>
      <c r="N434" s="74">
        <f t="shared" si="83"/>
        <v>5.779465579830592</v>
      </c>
      <c r="O434" s="74">
        <f t="shared" si="89"/>
        <v>4.104137339661947</v>
      </c>
      <c r="P434" s="74">
        <f t="shared" si="84"/>
        <v>5.4279490179913035</v>
      </c>
    </row>
    <row r="435" spans="1:16" s="88" customFormat="1" ht="10.5">
      <c r="A435" s="77"/>
      <c r="B435" s="104" t="s">
        <v>120</v>
      </c>
      <c r="C435" s="77"/>
      <c r="D435" s="87">
        <f aca="true" t="shared" si="90" ref="D435:I435">SUM(D411:D434)</f>
        <v>1112703</v>
      </c>
      <c r="E435" s="87">
        <f t="shared" si="90"/>
        <v>5773596.300000001</v>
      </c>
      <c r="F435" s="87">
        <f t="shared" si="90"/>
        <v>5162300.699999999</v>
      </c>
      <c r="G435" s="87">
        <f t="shared" si="90"/>
        <v>453370.10000000003</v>
      </c>
      <c r="H435" s="87">
        <f t="shared" si="90"/>
        <v>2607774.33</v>
      </c>
      <c r="I435" s="87">
        <f t="shared" si="90"/>
        <v>2348093.5700000008</v>
      </c>
      <c r="J435" s="76">
        <f t="shared" si="85"/>
        <v>-59.25506626655989</v>
      </c>
      <c r="K435" s="76">
        <f t="shared" si="86"/>
        <v>-54.832755972217875</v>
      </c>
      <c r="L435" s="76">
        <f t="shared" si="87"/>
        <v>-54.51459133327895</v>
      </c>
      <c r="M435" s="76">
        <f t="shared" si="88"/>
        <v>5.188802672411237</v>
      </c>
      <c r="N435" s="76">
        <f t="shared" si="83"/>
        <v>5.75197687275804</v>
      </c>
      <c r="O435" s="76">
        <f t="shared" si="89"/>
        <v>4.63942372762543</v>
      </c>
      <c r="P435" s="76">
        <f t="shared" si="84"/>
        <v>5.179198120917106</v>
      </c>
    </row>
    <row r="436" spans="4:16" ht="10.5">
      <c r="D436" s="86"/>
      <c r="E436" s="86"/>
      <c r="F436" s="86"/>
      <c r="G436" s="86"/>
      <c r="H436" s="86"/>
      <c r="I436" s="86"/>
      <c r="J436" s="111"/>
      <c r="K436" s="111"/>
      <c r="L436" s="111"/>
      <c r="M436" s="111"/>
      <c r="N436" s="111"/>
      <c r="O436" s="111"/>
      <c r="P436" s="111"/>
    </row>
    <row r="437" spans="4:9" ht="10.5">
      <c r="D437" s="86"/>
      <c r="E437" s="86"/>
      <c r="F437" s="86"/>
      <c r="G437" s="86"/>
      <c r="H437" s="86"/>
      <c r="I437" s="86"/>
    </row>
    <row r="438" spans="4:9" ht="10.5">
      <c r="D438" s="86"/>
      <c r="E438" s="86"/>
      <c r="F438" s="86"/>
      <c r="G438" s="86"/>
      <c r="H438" s="86"/>
      <c r="I438" s="86"/>
    </row>
    <row r="439" spans="4:9" ht="10.5">
      <c r="D439" s="86"/>
      <c r="E439" s="86"/>
      <c r="F439" s="86"/>
      <c r="G439" s="86"/>
      <c r="H439" s="86"/>
      <c r="I439" s="86"/>
    </row>
    <row r="440" spans="4:9" ht="10.5">
      <c r="D440" s="86"/>
      <c r="E440" s="86"/>
      <c r="F440" s="86"/>
      <c r="G440" s="86"/>
      <c r="H440" s="86"/>
      <c r="I440" s="86"/>
    </row>
    <row r="441" spans="4:9" ht="10.5">
      <c r="D441" s="86"/>
      <c r="E441" s="86"/>
      <c r="F441" s="86"/>
      <c r="G441" s="86"/>
      <c r="H441" s="86"/>
      <c r="I441" s="86"/>
    </row>
    <row r="442" spans="4:9" ht="10.5">
      <c r="D442" s="86"/>
      <c r="E442" s="86"/>
      <c r="F442" s="86"/>
      <c r="G442" s="86"/>
      <c r="H442" s="86"/>
      <c r="I442" s="86"/>
    </row>
    <row r="443" spans="4:9" ht="10.5">
      <c r="D443" s="86"/>
      <c r="E443" s="86"/>
      <c r="F443" s="86"/>
      <c r="G443" s="86"/>
      <c r="H443" s="86"/>
      <c r="I443" s="86"/>
    </row>
    <row r="444" spans="4:9" ht="10.5">
      <c r="D444" s="86"/>
      <c r="E444" s="86"/>
      <c r="F444" s="86"/>
      <c r="G444" s="86"/>
      <c r="H444" s="86"/>
      <c r="I444" s="86"/>
    </row>
    <row r="445" spans="4:9" ht="10.5">
      <c r="D445" s="86"/>
      <c r="E445" s="86"/>
      <c r="F445" s="86"/>
      <c r="G445" s="86"/>
      <c r="H445" s="86"/>
      <c r="I445" s="86"/>
    </row>
    <row r="446" spans="4:9" ht="10.5">
      <c r="D446" s="86"/>
      <c r="E446" s="86"/>
      <c r="F446" s="86"/>
      <c r="G446" s="86"/>
      <c r="H446" s="86"/>
      <c r="I446" s="86"/>
    </row>
    <row r="447" spans="4:9" ht="10.5">
      <c r="D447" s="86"/>
      <c r="E447" s="86"/>
      <c r="F447" s="86"/>
      <c r="G447" s="86"/>
      <c r="H447" s="86"/>
      <c r="I447" s="86"/>
    </row>
    <row r="448" spans="4:9" ht="10.5">
      <c r="D448" s="86"/>
      <c r="E448" s="86"/>
      <c r="F448" s="86"/>
      <c r="G448" s="86"/>
      <c r="H448" s="86"/>
      <c r="I448" s="86"/>
    </row>
    <row r="449" spans="4:9" ht="10.5">
      <c r="D449" s="86"/>
      <c r="E449" s="86"/>
      <c r="F449" s="86"/>
      <c r="G449" s="86"/>
      <c r="H449" s="86"/>
      <c r="I449" s="86"/>
    </row>
    <row r="450" spans="4:9" ht="10.5">
      <c r="D450" s="86"/>
      <c r="E450" s="86"/>
      <c r="F450" s="86"/>
      <c r="G450" s="86"/>
      <c r="H450" s="86"/>
      <c r="I450" s="86"/>
    </row>
    <row r="451" spans="4:9" ht="10.5">
      <c r="D451" s="86"/>
      <c r="E451" s="86"/>
      <c r="F451" s="86"/>
      <c r="G451" s="86"/>
      <c r="H451" s="86"/>
      <c r="I451" s="86"/>
    </row>
    <row r="452" spans="4:9" ht="10.5">
      <c r="D452" s="86"/>
      <c r="E452" s="86"/>
      <c r="F452" s="86"/>
      <c r="G452" s="86"/>
      <c r="H452" s="86"/>
      <c r="I452" s="86"/>
    </row>
    <row r="453" spans="4:9" ht="10.5">
      <c r="D453" s="86"/>
      <c r="E453" s="86"/>
      <c r="F453" s="86"/>
      <c r="G453" s="86"/>
      <c r="H453" s="86"/>
      <c r="I453" s="86"/>
    </row>
    <row r="454" spans="4:9" ht="10.5">
      <c r="D454" s="86"/>
      <c r="E454" s="86"/>
      <c r="F454" s="86"/>
      <c r="G454" s="86"/>
      <c r="H454" s="86"/>
      <c r="I454" s="86"/>
    </row>
    <row r="455" spans="4:9" ht="10.5">
      <c r="D455" s="86"/>
      <c r="E455" s="86"/>
      <c r="F455" s="86"/>
      <c r="G455" s="86"/>
      <c r="H455" s="86"/>
      <c r="I455" s="86"/>
    </row>
    <row r="456" spans="4:9" ht="10.5">
      <c r="D456" s="86"/>
      <c r="E456" s="86"/>
      <c r="F456" s="86"/>
      <c r="G456" s="86"/>
      <c r="H456" s="86"/>
      <c r="I456" s="86"/>
    </row>
    <row r="457" spans="4:9" ht="10.5">
      <c r="D457" s="86"/>
      <c r="E457" s="86"/>
      <c r="F457" s="86"/>
      <c r="G457" s="86"/>
      <c r="H457" s="86"/>
      <c r="I457" s="86"/>
    </row>
    <row r="458" spans="4:9" ht="10.5">
      <c r="D458" s="86"/>
      <c r="E458" s="86"/>
      <c r="F458" s="86"/>
      <c r="G458" s="86"/>
      <c r="H458" s="86"/>
      <c r="I458" s="86"/>
    </row>
    <row r="459" spans="4:9" ht="10.5">
      <c r="D459" s="86"/>
      <c r="E459" s="86"/>
      <c r="F459" s="86"/>
      <c r="G459" s="86"/>
      <c r="H459" s="86"/>
      <c r="I459" s="86"/>
    </row>
    <row r="460" spans="4:9" ht="10.5">
      <c r="D460" s="86"/>
      <c r="E460" s="86"/>
      <c r="F460" s="86"/>
      <c r="G460" s="86"/>
      <c r="H460" s="86"/>
      <c r="I460" s="86"/>
    </row>
    <row r="461" spans="4:9" ht="10.5">
      <c r="D461" s="86"/>
      <c r="E461" s="86"/>
      <c r="F461" s="86"/>
      <c r="G461" s="86"/>
      <c r="H461" s="86"/>
      <c r="I461" s="86"/>
    </row>
    <row r="462" spans="4:9" ht="10.5">
      <c r="D462" s="86"/>
      <c r="E462" s="86"/>
      <c r="F462" s="86"/>
      <c r="G462" s="86"/>
      <c r="H462" s="86"/>
      <c r="I462" s="86"/>
    </row>
    <row r="463" spans="4:9" ht="10.5">
      <c r="D463" s="86"/>
      <c r="E463" s="86"/>
      <c r="F463" s="86"/>
      <c r="G463" s="86"/>
      <c r="H463" s="86"/>
      <c r="I463" s="86"/>
    </row>
    <row r="464" spans="4:9" ht="10.5">
      <c r="D464" s="86"/>
      <c r="E464" s="86"/>
      <c r="F464" s="86"/>
      <c r="G464" s="86"/>
      <c r="H464" s="86"/>
      <c r="I464" s="86"/>
    </row>
    <row r="465" spans="4:9" ht="10.5">
      <c r="D465" s="86"/>
      <c r="E465" s="86"/>
      <c r="F465" s="86"/>
      <c r="G465" s="86"/>
      <c r="H465" s="86"/>
      <c r="I465" s="86"/>
    </row>
    <row r="466" spans="4:9" ht="10.5">
      <c r="D466" s="86"/>
      <c r="E466" s="86"/>
      <c r="F466" s="86"/>
      <c r="G466" s="86"/>
      <c r="H466" s="86"/>
      <c r="I466" s="86"/>
    </row>
    <row r="569" spans="17:20" ht="10.5">
      <c r="Q569" s="92"/>
      <c r="R569" s="92"/>
      <c r="S569" s="92"/>
      <c r="T569" s="92"/>
    </row>
    <row r="570" spans="17:20" ht="10.5">
      <c r="Q570" s="92"/>
      <c r="R570" s="92"/>
      <c r="S570" s="92"/>
      <c r="T570" s="92"/>
    </row>
    <row r="571" spans="17:20" ht="10.5">
      <c r="Q571" s="92"/>
      <c r="R571" s="92"/>
      <c r="S571" s="92"/>
      <c r="T571" s="92"/>
    </row>
    <row r="572" spans="17:20" ht="10.5">
      <c r="Q572" s="92"/>
      <c r="R572" s="92"/>
      <c r="S572" s="92"/>
      <c r="T572" s="92"/>
    </row>
    <row r="573" spans="17:20" ht="10.5">
      <c r="Q573" s="92"/>
      <c r="R573" s="92"/>
      <c r="S573" s="92"/>
      <c r="T573" s="92"/>
    </row>
    <row r="574" spans="17:20" ht="10.5">
      <c r="Q574" s="92"/>
      <c r="R574" s="92"/>
      <c r="S574" s="92"/>
      <c r="T574" s="92"/>
    </row>
    <row r="575" spans="17:20" ht="10.5">
      <c r="Q575" s="92"/>
      <c r="R575" s="92"/>
      <c r="S575" s="92"/>
      <c r="T575" s="92"/>
    </row>
    <row r="576" spans="17:20" ht="10.5">
      <c r="Q576" s="92"/>
      <c r="R576" s="92"/>
      <c r="S576" s="92"/>
      <c r="T576" s="92"/>
    </row>
    <row r="577" spans="17:20" ht="10.5">
      <c r="Q577" s="92"/>
      <c r="R577" s="92"/>
      <c r="S577" s="92"/>
      <c r="T577" s="92"/>
    </row>
    <row r="578" spans="17:20" ht="10.5">
      <c r="Q578" s="92"/>
      <c r="R578" s="92"/>
      <c r="S578" s="92"/>
      <c r="T578" s="92"/>
    </row>
    <row r="579" spans="17:20" ht="10.5">
      <c r="Q579" s="92"/>
      <c r="R579" s="92"/>
      <c r="S579" s="92"/>
      <c r="T579" s="92"/>
    </row>
    <row r="580" spans="17:20" ht="10.5">
      <c r="Q580" s="92"/>
      <c r="R580" s="92"/>
      <c r="S580" s="92"/>
      <c r="T580" s="92"/>
    </row>
    <row r="581" spans="17:20" ht="10.5">
      <c r="Q581" s="92"/>
      <c r="R581" s="92"/>
      <c r="S581" s="92"/>
      <c r="T581" s="92"/>
    </row>
    <row r="582" spans="17:20" ht="10.5">
      <c r="Q582" s="92"/>
      <c r="R582" s="92"/>
      <c r="S582" s="92"/>
      <c r="T582" s="92"/>
    </row>
    <row r="583" spans="17:20" ht="10.5">
      <c r="Q583" s="92"/>
      <c r="R583" s="92"/>
      <c r="S583" s="92"/>
      <c r="T583" s="92"/>
    </row>
    <row r="584" spans="17:20" ht="10.5">
      <c r="Q584" s="92"/>
      <c r="R584" s="92"/>
      <c r="S584" s="92"/>
      <c r="T584" s="92"/>
    </row>
    <row r="585" spans="17:20" ht="10.5">
      <c r="Q585" s="92"/>
      <c r="R585" s="92"/>
      <c r="S585" s="92"/>
      <c r="T585" s="92"/>
    </row>
    <row r="586" spans="17:20" ht="10.5">
      <c r="Q586" s="92"/>
      <c r="R586" s="92"/>
      <c r="S586" s="92"/>
      <c r="T586" s="92"/>
    </row>
    <row r="587" spans="17:20" ht="10.5">
      <c r="Q587" s="92"/>
      <c r="R587" s="92"/>
      <c r="S587" s="92"/>
      <c r="T587" s="92"/>
    </row>
    <row r="588" spans="17:20" ht="10.5">
      <c r="Q588" s="92"/>
      <c r="R588" s="92"/>
      <c r="S588" s="92"/>
      <c r="T588" s="92"/>
    </row>
    <row r="589" spans="17:20" ht="10.5">
      <c r="Q589" s="92"/>
      <c r="R589" s="92"/>
      <c r="S589" s="92"/>
      <c r="T589" s="92"/>
    </row>
    <row r="590" spans="17:20" ht="10.5">
      <c r="Q590" s="92"/>
      <c r="R590" s="92"/>
      <c r="S590" s="92"/>
      <c r="T590" s="92"/>
    </row>
    <row r="591" spans="17:20" ht="10.5">
      <c r="Q591" s="92"/>
      <c r="R591" s="92"/>
      <c r="S591" s="92"/>
      <c r="T591" s="92"/>
    </row>
    <row r="592" spans="17:20" ht="10.5">
      <c r="Q592" s="92"/>
      <c r="R592" s="92"/>
      <c r="S592" s="92"/>
      <c r="T592" s="92"/>
    </row>
    <row r="593" spans="17:20" ht="10.5">
      <c r="Q593" s="92"/>
      <c r="R593" s="92"/>
      <c r="S593" s="92"/>
      <c r="T593" s="92"/>
    </row>
    <row r="594" spans="17:20" ht="10.5">
      <c r="Q594" s="92"/>
      <c r="R594" s="92"/>
      <c r="S594" s="92"/>
      <c r="T594" s="92"/>
    </row>
    <row r="595" spans="17:20" ht="10.5">
      <c r="Q595" s="92"/>
      <c r="R595" s="92"/>
      <c r="S595" s="92"/>
      <c r="T595" s="92"/>
    </row>
    <row r="596" spans="17:20" ht="10.5">
      <c r="Q596" s="92"/>
      <c r="R596" s="92"/>
      <c r="S596" s="92"/>
      <c r="T596" s="92"/>
    </row>
    <row r="597" spans="17:20" ht="10.5">
      <c r="Q597" s="92"/>
      <c r="R597" s="92"/>
      <c r="S597" s="92"/>
      <c r="T597" s="92"/>
    </row>
    <row r="598" spans="17:20" ht="10.5">
      <c r="Q598" s="92"/>
      <c r="R598" s="92"/>
      <c r="S598" s="92"/>
      <c r="T598" s="92"/>
    </row>
    <row r="599" spans="17:20" ht="10.5">
      <c r="Q599" s="92"/>
      <c r="R599" s="92"/>
      <c r="S599" s="92"/>
      <c r="T599" s="92"/>
    </row>
    <row r="600" spans="17:20" ht="10.5">
      <c r="Q600" s="92"/>
      <c r="R600" s="92"/>
      <c r="S600" s="92"/>
      <c r="T600" s="92"/>
    </row>
    <row r="601" spans="17:20" ht="10.5">
      <c r="Q601" s="92"/>
      <c r="R601" s="92"/>
      <c r="S601" s="92"/>
      <c r="T601" s="92"/>
    </row>
    <row r="602" spans="17:20" ht="10.5">
      <c r="Q602" s="92"/>
      <c r="R602" s="92"/>
      <c r="S602" s="92"/>
      <c r="T602" s="92"/>
    </row>
    <row r="603" spans="17:20" ht="10.5">
      <c r="Q603" s="92"/>
      <c r="R603" s="92"/>
      <c r="S603" s="92"/>
      <c r="T603" s="92"/>
    </row>
    <row r="604" spans="17:20" ht="10.5">
      <c r="Q604" s="92"/>
      <c r="R604" s="92"/>
      <c r="S604" s="92"/>
      <c r="T604" s="92"/>
    </row>
    <row r="605" spans="17:20" ht="10.5">
      <c r="Q605" s="92"/>
      <c r="R605" s="92"/>
      <c r="S605" s="92"/>
      <c r="T605" s="92"/>
    </row>
    <row r="606" spans="17:20" ht="10.5">
      <c r="Q606" s="92"/>
      <c r="R606" s="92"/>
      <c r="S606" s="92"/>
      <c r="T606" s="92"/>
    </row>
    <row r="607" spans="17:20" ht="10.5">
      <c r="Q607" s="92"/>
      <c r="R607" s="92"/>
      <c r="S607" s="92"/>
      <c r="T607" s="92"/>
    </row>
    <row r="608" spans="17:20" ht="10.5">
      <c r="Q608" s="92"/>
      <c r="R608" s="92"/>
      <c r="S608" s="92"/>
      <c r="T608" s="92"/>
    </row>
    <row r="609" spans="17:20" ht="10.5">
      <c r="Q609" s="92"/>
      <c r="R609" s="92"/>
      <c r="S609" s="92"/>
      <c r="T609" s="92"/>
    </row>
    <row r="610" spans="17:20" ht="10.5">
      <c r="Q610" s="92"/>
      <c r="R610" s="92"/>
      <c r="S610" s="92"/>
      <c r="T610" s="92"/>
    </row>
    <row r="611" spans="17:20" ht="10.5">
      <c r="Q611" s="92"/>
      <c r="R611" s="92"/>
      <c r="S611" s="92"/>
      <c r="T611" s="92"/>
    </row>
    <row r="612" spans="17:20" ht="10.5">
      <c r="Q612" s="92"/>
      <c r="R612" s="92"/>
      <c r="S612" s="92"/>
      <c r="T612" s="92"/>
    </row>
    <row r="613" spans="17:20" ht="10.5">
      <c r="Q613" s="92"/>
      <c r="R613" s="92"/>
      <c r="S613" s="92"/>
      <c r="T613" s="92"/>
    </row>
    <row r="614" spans="17:20" ht="10.5">
      <c r="Q614" s="92"/>
      <c r="R614" s="92"/>
      <c r="S614" s="92"/>
      <c r="T614" s="92"/>
    </row>
    <row r="615" spans="17:20" ht="10.5">
      <c r="Q615" s="92"/>
      <c r="R615" s="92"/>
      <c r="S615" s="92"/>
      <c r="T615" s="92"/>
    </row>
    <row r="616" spans="17:20" ht="10.5">
      <c r="Q616" s="92"/>
      <c r="R616" s="92"/>
      <c r="S616" s="92"/>
      <c r="T616" s="92"/>
    </row>
    <row r="617" spans="17:20" ht="10.5">
      <c r="Q617" s="92"/>
      <c r="R617" s="92"/>
      <c r="S617" s="92"/>
      <c r="T617" s="92"/>
    </row>
    <row r="618" spans="17:20" ht="10.5">
      <c r="Q618" s="92"/>
      <c r="R618" s="92"/>
      <c r="S618" s="92"/>
      <c r="T618" s="92"/>
    </row>
    <row r="619" spans="17:20" ht="10.5">
      <c r="Q619" s="92"/>
      <c r="R619" s="92"/>
      <c r="S619" s="92"/>
      <c r="T619" s="92"/>
    </row>
    <row r="620" spans="17:20" ht="10.5">
      <c r="Q620" s="92"/>
      <c r="R620" s="92"/>
      <c r="S620" s="92"/>
      <c r="T620" s="92"/>
    </row>
    <row r="621" spans="17:20" ht="10.5">
      <c r="Q621" s="92"/>
      <c r="R621" s="92"/>
      <c r="S621" s="92"/>
      <c r="T621" s="92"/>
    </row>
    <row r="622" spans="17:20" ht="10.5">
      <c r="Q622" s="92"/>
      <c r="R622" s="92"/>
      <c r="S622" s="92"/>
      <c r="T622" s="92"/>
    </row>
    <row r="623" spans="17:20" ht="10.5">
      <c r="Q623" s="92"/>
      <c r="R623" s="92"/>
      <c r="S623" s="92"/>
      <c r="T623" s="92"/>
    </row>
    <row r="624" spans="17:20" ht="10.5">
      <c r="Q624" s="92"/>
      <c r="R624" s="92"/>
      <c r="S624" s="92"/>
      <c r="T624" s="92"/>
    </row>
    <row r="625" spans="17:20" ht="10.5">
      <c r="Q625" s="92"/>
      <c r="R625" s="92"/>
      <c r="S625" s="92"/>
      <c r="T625" s="92"/>
    </row>
    <row r="626" spans="17:20" ht="10.5">
      <c r="Q626" s="92"/>
      <c r="R626" s="92"/>
      <c r="S626" s="92"/>
      <c r="T626" s="92"/>
    </row>
    <row r="627" spans="17:20" ht="10.5">
      <c r="Q627" s="92"/>
      <c r="R627" s="92"/>
      <c r="S627" s="92"/>
      <c r="T627" s="92"/>
    </row>
    <row r="628" spans="17:20" ht="10.5">
      <c r="Q628" s="92"/>
      <c r="R628" s="92"/>
      <c r="S628" s="92"/>
      <c r="T628" s="92"/>
    </row>
    <row r="629" spans="17:20" ht="10.5">
      <c r="Q629" s="92"/>
      <c r="R629" s="92"/>
      <c r="S629" s="92"/>
      <c r="T629" s="92"/>
    </row>
    <row r="630" spans="17:20" ht="10.5">
      <c r="Q630" s="92"/>
      <c r="R630" s="92"/>
      <c r="S630" s="92"/>
      <c r="T630" s="92"/>
    </row>
    <row r="631" spans="17:20" ht="10.5">
      <c r="Q631" s="92"/>
      <c r="R631" s="92"/>
      <c r="S631" s="92"/>
      <c r="T631" s="92"/>
    </row>
    <row r="632" spans="17:20" ht="10.5">
      <c r="Q632" s="92"/>
      <c r="R632" s="92"/>
      <c r="S632" s="92"/>
      <c r="T632" s="92"/>
    </row>
    <row r="633" spans="17:20" ht="10.5">
      <c r="Q633" s="92"/>
      <c r="R633" s="92"/>
      <c r="S633" s="92"/>
      <c r="T633" s="92"/>
    </row>
    <row r="634" spans="17:20" ht="10.5">
      <c r="Q634" s="92"/>
      <c r="R634" s="92"/>
      <c r="S634" s="92"/>
      <c r="T634" s="92"/>
    </row>
    <row r="635" spans="17:20" ht="10.5">
      <c r="Q635" s="92"/>
      <c r="R635" s="92"/>
      <c r="S635" s="92"/>
      <c r="T635" s="92"/>
    </row>
    <row r="636" spans="17:20" ht="10.5">
      <c r="Q636" s="92"/>
      <c r="R636" s="92"/>
      <c r="S636" s="92"/>
      <c r="T636" s="92"/>
    </row>
    <row r="637" spans="17:20" ht="10.5">
      <c r="Q637" s="92"/>
      <c r="R637" s="92"/>
      <c r="S637" s="92"/>
      <c r="T637" s="92"/>
    </row>
    <row r="638" spans="17:20" ht="10.5">
      <c r="Q638" s="92"/>
      <c r="R638" s="92"/>
      <c r="S638" s="92"/>
      <c r="T638" s="92"/>
    </row>
    <row r="639" spans="17:20" ht="10.5">
      <c r="Q639" s="92"/>
      <c r="R639" s="92"/>
      <c r="S639" s="92"/>
      <c r="T639" s="92"/>
    </row>
    <row r="640" spans="17:20" ht="10.5">
      <c r="Q640" s="92"/>
      <c r="R640" s="92"/>
      <c r="S640" s="92"/>
      <c r="T640" s="92"/>
    </row>
    <row r="641" spans="21:36" ht="10.5"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92"/>
      <c r="AH641" s="92"/>
      <c r="AI641" s="92"/>
      <c r="AJ641" s="92"/>
    </row>
    <row r="642" spans="21:36" ht="10.5"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92"/>
      <c r="AH642" s="92"/>
      <c r="AI642" s="92"/>
      <c r="AJ642" s="92"/>
    </row>
    <row r="643" spans="21:36" ht="10.5"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92"/>
      <c r="AH643" s="92"/>
      <c r="AI643" s="92"/>
      <c r="AJ643" s="92"/>
    </row>
    <row r="644" spans="21:36" ht="10.5"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92"/>
      <c r="AH644" s="92"/>
      <c r="AI644" s="92"/>
      <c r="AJ644" s="92"/>
    </row>
    <row r="645" spans="21:36" ht="10.5"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92"/>
      <c r="AH645" s="92"/>
      <c r="AI645" s="92"/>
      <c r="AJ645" s="92"/>
    </row>
    <row r="646" spans="21:36" ht="10.5"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92"/>
      <c r="AH646" s="92"/>
      <c r="AI646" s="92"/>
      <c r="AJ646" s="92"/>
    </row>
    <row r="647" spans="21:36" ht="10.5"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92"/>
      <c r="AH647" s="92"/>
      <c r="AI647" s="92"/>
      <c r="AJ647" s="92"/>
    </row>
    <row r="648" spans="21:36" ht="10.5"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92"/>
      <c r="AH648" s="92"/>
      <c r="AI648" s="92"/>
      <c r="AJ648" s="92"/>
    </row>
    <row r="649" spans="21:99" ht="10.5"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92"/>
      <c r="AH649" s="92"/>
      <c r="AI649" s="92"/>
      <c r="AJ649" s="92"/>
      <c r="CU649" s="75">
        <v>2.8908</v>
      </c>
    </row>
    <row r="650" spans="21:99" ht="10.5"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92"/>
      <c r="AH650" s="92"/>
      <c r="AI650" s="92"/>
      <c r="AJ650" s="92"/>
      <c r="CT650" s="75">
        <v>2.7906216666666666</v>
      </c>
      <c r="CU650" s="75">
        <v>2.9401547546898565</v>
      </c>
    </row>
    <row r="651" spans="21:99" ht="10.5"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92"/>
      <c r="AH651" s="92"/>
      <c r="AI651" s="92"/>
      <c r="AJ651" s="92"/>
      <c r="CT651" s="75">
        <v>2.7804015930965815</v>
      </c>
      <c r="CU651" s="75">
        <v>2.964518124942497</v>
      </c>
    </row>
    <row r="652" spans="21:99" ht="10.5"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92"/>
      <c r="AH652" s="92"/>
      <c r="AI652" s="92"/>
      <c r="AJ652" s="92"/>
      <c r="CT652" s="75">
        <v>3.1</v>
      </c>
      <c r="CU652" s="75">
        <v>3.013861401839518</v>
      </c>
    </row>
    <row r="653" spans="21:98" ht="10.5"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92"/>
      <c r="AH653" s="92"/>
      <c r="AI653" s="92"/>
      <c r="AJ653" s="92"/>
      <c r="CT653" s="75">
        <v>3.545933333333333</v>
      </c>
    </row>
    <row r="654" spans="21:98" ht="10.5"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92"/>
      <c r="AH654" s="92"/>
      <c r="AI654" s="92"/>
      <c r="AJ654" s="92"/>
      <c r="CT654" s="75">
        <v>5.696666666666666</v>
      </c>
    </row>
    <row r="655" spans="21:98" ht="10.5"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92"/>
      <c r="AH655" s="92"/>
      <c r="AI655" s="92"/>
      <c r="AJ655" s="92"/>
      <c r="CT655" s="75">
        <v>3.086</v>
      </c>
    </row>
    <row r="656" spans="21:98" ht="10.5"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92"/>
      <c r="AH656" s="92"/>
      <c r="AI656" s="92"/>
      <c r="AJ656" s="92"/>
      <c r="CT656" s="75">
        <v>2.8247753928314676</v>
      </c>
    </row>
    <row r="657" spans="21:98" ht="10.5"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92"/>
      <c r="AH657" s="92"/>
      <c r="AI657" s="92"/>
      <c r="AJ657" s="92"/>
      <c r="CT657" s="75">
        <v>2.749999125874126</v>
      </c>
    </row>
    <row r="658" spans="21:98" ht="10.5"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92"/>
      <c r="AH658" s="92"/>
      <c r="AI658" s="92"/>
      <c r="AJ658" s="92"/>
      <c r="CT658" s="75">
        <v>3.25</v>
      </c>
    </row>
    <row r="659" spans="21:99" ht="10.5"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92"/>
      <c r="AH659" s="92"/>
      <c r="AI659" s="92"/>
      <c r="AJ659" s="92"/>
      <c r="CT659" s="75">
        <v>3.8678139846102377</v>
      </c>
      <c r="CU659" s="75">
        <v>3.277943663804319</v>
      </c>
    </row>
    <row r="660" spans="21:98" ht="10.5"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92"/>
      <c r="AH660" s="92"/>
      <c r="AI660" s="92"/>
      <c r="AJ660" s="92"/>
      <c r="CT660" s="75">
        <v>2.9800872</v>
      </c>
    </row>
    <row r="661" spans="21:99" ht="10.5"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92"/>
      <c r="AH661" s="92"/>
      <c r="AI661" s="92"/>
      <c r="AJ661" s="92"/>
      <c r="CU661" s="75">
        <v>3.7328479360417686</v>
      </c>
    </row>
    <row r="662" spans="21:98" ht="10.5"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92"/>
      <c r="AH662" s="92"/>
      <c r="AI662" s="92"/>
      <c r="AJ662" s="92"/>
      <c r="CT662" s="75">
        <v>2.6602272727272727</v>
      </c>
    </row>
    <row r="663" spans="21:98" ht="10.5"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92"/>
      <c r="AH663" s="92"/>
      <c r="AI663" s="92"/>
      <c r="AJ663" s="92"/>
      <c r="CT663" s="75">
        <v>2.713888888888889</v>
      </c>
    </row>
    <row r="664" spans="21:99" ht="10.5">
      <c r="U664" s="83" t="s">
        <v>414</v>
      </c>
      <c r="V664" s="83" t="s">
        <v>618</v>
      </c>
      <c r="W664" s="83" t="s">
        <v>62</v>
      </c>
      <c r="X664" s="83"/>
      <c r="Y664" s="83"/>
      <c r="Z664" s="83"/>
      <c r="AA664" s="83">
        <v>800</v>
      </c>
      <c r="AB664" s="83">
        <v>6000</v>
      </c>
      <c r="AC664" s="83">
        <v>5523.45</v>
      </c>
      <c r="AD664" s="83"/>
      <c r="AE664" s="83"/>
      <c r="AF664" s="83"/>
      <c r="AG664" s="92"/>
      <c r="AH664" s="92">
        <v>7.5</v>
      </c>
      <c r="AI664" s="92"/>
      <c r="AJ664" s="92">
        <v>6.9043125</v>
      </c>
      <c r="CT664" s="75">
        <v>3.063147236941711</v>
      </c>
      <c r="CU664" s="75">
        <v>2.6879529411764707</v>
      </c>
    </row>
    <row r="665" spans="21:99" ht="10.5">
      <c r="U665" s="83" t="s">
        <v>414</v>
      </c>
      <c r="V665" s="83" t="s">
        <v>618</v>
      </c>
      <c r="W665" s="83" t="s">
        <v>53</v>
      </c>
      <c r="X665" s="83"/>
      <c r="Y665" s="83"/>
      <c r="Z665" s="83"/>
      <c r="AA665" s="83">
        <v>20</v>
      </c>
      <c r="AB665" s="83">
        <v>93.04</v>
      </c>
      <c r="AC665" s="83">
        <v>85.33</v>
      </c>
      <c r="AD665" s="83"/>
      <c r="AE665" s="83"/>
      <c r="AF665" s="83"/>
      <c r="AG665" s="92"/>
      <c r="AH665" s="92">
        <v>4.652</v>
      </c>
      <c r="AI665" s="92"/>
      <c r="AJ665" s="92">
        <v>4.2665</v>
      </c>
      <c r="CT665" s="75">
        <v>2.920958128078818</v>
      </c>
      <c r="CU665" s="75">
        <v>3.0264747536945813</v>
      </c>
    </row>
    <row r="666" spans="21:98" ht="10.5">
      <c r="U666" s="83" t="s">
        <v>414</v>
      </c>
      <c r="V666" s="83" t="s">
        <v>618</v>
      </c>
      <c r="W666" s="83" t="s">
        <v>41</v>
      </c>
      <c r="X666" s="83"/>
      <c r="Y666" s="83"/>
      <c r="Z666" s="83"/>
      <c r="AA666" s="83">
        <v>3950</v>
      </c>
      <c r="AB666" s="83">
        <v>17184.66</v>
      </c>
      <c r="AC666" s="83">
        <v>15860.97</v>
      </c>
      <c r="AD666" s="83"/>
      <c r="AE666" s="83"/>
      <c r="AF666" s="83"/>
      <c r="AG666" s="92"/>
      <c r="AH666" s="92">
        <v>4.350546835443038</v>
      </c>
      <c r="AI666" s="92"/>
      <c r="AJ666" s="92">
        <v>4.015435443037974</v>
      </c>
      <c r="CT666" s="75">
        <v>2.838135593220339</v>
      </c>
    </row>
    <row r="667" spans="21:99" ht="10.5">
      <c r="U667" s="83" t="s">
        <v>414</v>
      </c>
      <c r="V667" s="83" t="s">
        <v>618</v>
      </c>
      <c r="W667" s="83" t="s">
        <v>44</v>
      </c>
      <c r="X667" s="83"/>
      <c r="Y667" s="83"/>
      <c r="Z667" s="83"/>
      <c r="AA667" s="83">
        <v>13424</v>
      </c>
      <c r="AB667" s="83">
        <v>65693.28</v>
      </c>
      <c r="AC667" s="83">
        <v>60591.61</v>
      </c>
      <c r="AD667" s="83"/>
      <c r="AE667" s="83"/>
      <c r="AF667" s="83"/>
      <c r="AG667" s="92"/>
      <c r="AH667" s="92">
        <v>4.8937187127532775</v>
      </c>
      <c r="AI667" s="92"/>
      <c r="AJ667" s="92">
        <v>4.5136777413587605</v>
      </c>
      <c r="CT667" s="75">
        <v>2.6406220839813375</v>
      </c>
      <c r="CU667" s="75">
        <v>2.7598844444444444</v>
      </c>
    </row>
    <row r="668" spans="21:98" ht="10.5">
      <c r="U668" s="83" t="s">
        <v>414</v>
      </c>
      <c r="V668" s="83" t="s">
        <v>618</v>
      </c>
      <c r="W668" s="83" t="s">
        <v>42</v>
      </c>
      <c r="X668" s="83"/>
      <c r="Y668" s="83"/>
      <c r="Z668" s="83"/>
      <c r="AA668" s="83">
        <v>16350</v>
      </c>
      <c r="AB668" s="83">
        <v>74815.3</v>
      </c>
      <c r="AC668" s="83">
        <v>68956.84</v>
      </c>
      <c r="AD668" s="83"/>
      <c r="AE668" s="83"/>
      <c r="AF668" s="83"/>
      <c r="AG668" s="92"/>
      <c r="AH668" s="92">
        <v>4.575859327217126</v>
      </c>
      <c r="AI668" s="92"/>
      <c r="AJ668" s="92">
        <v>4.21754373088685</v>
      </c>
      <c r="CT668" s="75">
        <v>3.4321370826010544</v>
      </c>
    </row>
    <row r="669" spans="21:99" ht="10.5">
      <c r="U669" s="83" t="s">
        <v>414</v>
      </c>
      <c r="V669" s="83" t="s">
        <v>618</v>
      </c>
      <c r="W669" s="83" t="s">
        <v>49</v>
      </c>
      <c r="X669" s="83"/>
      <c r="Y669" s="83"/>
      <c r="Z669" s="83"/>
      <c r="AA669" s="83">
        <v>160</v>
      </c>
      <c r="AB669" s="83">
        <v>857.25</v>
      </c>
      <c r="AC669" s="83">
        <v>787.6</v>
      </c>
      <c r="AD669" s="83"/>
      <c r="AE669" s="83"/>
      <c r="AF669" s="83"/>
      <c r="AG669" s="92"/>
      <c r="AH669" s="92">
        <v>5.3578125</v>
      </c>
      <c r="AI669" s="92"/>
      <c r="AJ669" s="92">
        <v>4.9225</v>
      </c>
      <c r="CU669" s="75">
        <v>2.75</v>
      </c>
    </row>
    <row r="670" spans="21:98" ht="10.5">
      <c r="U670" s="83" t="s">
        <v>414</v>
      </c>
      <c r="V670" s="83" t="s">
        <v>618</v>
      </c>
      <c r="W670" s="83" t="s">
        <v>66</v>
      </c>
      <c r="X670" s="83"/>
      <c r="Y670" s="83"/>
      <c r="Z670" s="83"/>
      <c r="AA670" s="83">
        <v>332</v>
      </c>
      <c r="AB670" s="83">
        <v>1575.04</v>
      </c>
      <c r="AC670" s="83">
        <v>1448.6</v>
      </c>
      <c r="AD670" s="83"/>
      <c r="AE670" s="83"/>
      <c r="AF670" s="83"/>
      <c r="AG670" s="92"/>
      <c r="AH670" s="92">
        <v>4.744096385542169</v>
      </c>
      <c r="AI670" s="92"/>
      <c r="AJ670" s="92">
        <v>4.363253012048193</v>
      </c>
      <c r="CT670" s="75">
        <v>2.9227823624595466</v>
      </c>
    </row>
    <row r="671" spans="21:99" ht="10.5">
      <c r="U671" s="83" t="s">
        <v>414</v>
      </c>
      <c r="V671" s="83" t="s">
        <v>618</v>
      </c>
      <c r="W671" s="83" t="s">
        <v>43</v>
      </c>
      <c r="X671" s="83">
        <v>6080</v>
      </c>
      <c r="Y671" s="83">
        <v>21853.88</v>
      </c>
      <c r="Z671" s="83">
        <v>18848</v>
      </c>
      <c r="AA671" s="83">
        <v>5340</v>
      </c>
      <c r="AB671" s="83">
        <v>23626.14</v>
      </c>
      <c r="AC671" s="83">
        <v>21794.94</v>
      </c>
      <c r="AD671" s="83">
        <v>-12.171052631578947</v>
      </c>
      <c r="AE671" s="83">
        <v>8.109589692997298</v>
      </c>
      <c r="AF671" s="83">
        <v>15.635292869269943</v>
      </c>
      <c r="AG671" s="92">
        <v>3.594388157894737</v>
      </c>
      <c r="AH671" s="92">
        <v>4.424370786516854</v>
      </c>
      <c r="AI671" s="92">
        <v>3.1</v>
      </c>
      <c r="AJ671" s="92">
        <v>4.081449438202247</v>
      </c>
      <c r="CU671" s="75">
        <v>4.90036</v>
      </c>
    </row>
    <row r="672" spans="21:98" ht="10.5">
      <c r="U672" s="83" t="s">
        <v>431</v>
      </c>
      <c r="V672" s="83" t="s">
        <v>432</v>
      </c>
      <c r="W672" s="83" t="s">
        <v>47</v>
      </c>
      <c r="X672" s="83">
        <v>1260</v>
      </c>
      <c r="Y672" s="83">
        <v>5820.78</v>
      </c>
      <c r="Z672" s="83">
        <v>5178</v>
      </c>
      <c r="AA672" s="83">
        <v>2352</v>
      </c>
      <c r="AB672" s="83">
        <v>15636.86</v>
      </c>
      <c r="AC672" s="83">
        <v>14336.34</v>
      </c>
      <c r="AD672" s="83">
        <v>86.66666666666667</v>
      </c>
      <c r="AE672" s="83">
        <v>168.63856733977238</v>
      </c>
      <c r="AF672" s="83">
        <v>176.8702201622248</v>
      </c>
      <c r="AG672" s="92">
        <v>4.619666666666666</v>
      </c>
      <c r="AH672" s="92">
        <v>6.648324829931973</v>
      </c>
      <c r="AI672" s="92">
        <v>4.109523809523809</v>
      </c>
      <c r="AJ672" s="92">
        <v>6.0953826530612245</v>
      </c>
      <c r="CT672" s="75">
        <v>4.777619047619048</v>
      </c>
    </row>
    <row r="673" spans="21:98" ht="10.5">
      <c r="U673" s="83" t="s">
        <v>431</v>
      </c>
      <c r="V673" s="83" t="s">
        <v>432</v>
      </c>
      <c r="W673" s="83" t="s">
        <v>133</v>
      </c>
      <c r="X673" s="83">
        <v>5000</v>
      </c>
      <c r="Y673" s="83">
        <v>27372.78</v>
      </c>
      <c r="Z673" s="83">
        <v>23613.15</v>
      </c>
      <c r="AA673" s="83"/>
      <c r="AB673" s="83"/>
      <c r="AC673" s="83"/>
      <c r="AD673" s="83">
        <v>-100</v>
      </c>
      <c r="AE673" s="83">
        <v>-100</v>
      </c>
      <c r="AF673" s="83">
        <v>-100</v>
      </c>
      <c r="AG673" s="92">
        <v>5.474556</v>
      </c>
      <c r="AH673" s="92"/>
      <c r="AI673" s="92">
        <v>4.7226300000000005</v>
      </c>
      <c r="AJ673" s="92"/>
      <c r="CT673" s="75">
        <v>4.3425</v>
      </c>
    </row>
    <row r="674" spans="21:99" ht="10.5">
      <c r="U674" s="83" t="s">
        <v>431</v>
      </c>
      <c r="V674" s="83" t="s">
        <v>432</v>
      </c>
      <c r="W674" s="83" t="s">
        <v>62</v>
      </c>
      <c r="X674" s="83">
        <v>19090</v>
      </c>
      <c r="Y674" s="83">
        <v>165401.5</v>
      </c>
      <c r="Z674" s="83">
        <v>137272.86</v>
      </c>
      <c r="AA674" s="83"/>
      <c r="AB674" s="83"/>
      <c r="AC674" s="83"/>
      <c r="AD674" s="83">
        <v>-100</v>
      </c>
      <c r="AE674" s="83">
        <v>-100</v>
      </c>
      <c r="AF674" s="83">
        <v>-100</v>
      </c>
      <c r="AG674" s="92">
        <v>8.664300680984809</v>
      </c>
      <c r="AH674" s="92"/>
      <c r="AI674" s="92">
        <v>7.190825563122052</v>
      </c>
      <c r="AJ674" s="92"/>
      <c r="CU674" s="75">
        <v>4.75732</v>
      </c>
    </row>
    <row r="675" spans="21:99" ht="10.5">
      <c r="U675" s="83" t="s">
        <v>431</v>
      </c>
      <c r="V675" s="83" t="s">
        <v>432</v>
      </c>
      <c r="W675" s="83" t="s">
        <v>53</v>
      </c>
      <c r="X675" s="83">
        <v>14844.12</v>
      </c>
      <c r="Y675" s="83">
        <v>151018.6</v>
      </c>
      <c r="Z675" s="83">
        <v>130951.91</v>
      </c>
      <c r="AA675" s="83">
        <v>891</v>
      </c>
      <c r="AB675" s="83">
        <v>6364.75</v>
      </c>
      <c r="AC675" s="83">
        <v>5837.41</v>
      </c>
      <c r="AD675" s="83">
        <v>-93.9976233013476</v>
      </c>
      <c r="AE675" s="83">
        <v>-95.78545291772006</v>
      </c>
      <c r="AF675" s="83">
        <v>-95.5423254231267</v>
      </c>
      <c r="AG675" s="92">
        <v>10.173631040438908</v>
      </c>
      <c r="AH675" s="92">
        <v>7.14337822671156</v>
      </c>
      <c r="AI675" s="92">
        <v>8.821803515466057</v>
      </c>
      <c r="AJ675" s="92">
        <v>6.551526374859708</v>
      </c>
      <c r="CT675" s="75">
        <v>4.3596</v>
      </c>
      <c r="CU675" s="75">
        <v>4.587954861111111</v>
      </c>
    </row>
    <row r="676" spans="21:99" ht="10.5">
      <c r="U676" s="83" t="s">
        <v>431</v>
      </c>
      <c r="V676" s="83" t="s">
        <v>432</v>
      </c>
      <c r="W676" s="83" t="s">
        <v>55</v>
      </c>
      <c r="X676" s="83">
        <v>2000</v>
      </c>
      <c r="Y676" s="83">
        <v>12955.83</v>
      </c>
      <c r="Z676" s="83">
        <v>10756.1</v>
      </c>
      <c r="AA676" s="83"/>
      <c r="AB676" s="83"/>
      <c r="AC676" s="83"/>
      <c r="AD676" s="83">
        <v>-100</v>
      </c>
      <c r="AE676" s="83">
        <v>-100</v>
      </c>
      <c r="AF676" s="83">
        <v>-100</v>
      </c>
      <c r="AG676" s="92">
        <v>6.477915</v>
      </c>
      <c r="AH676" s="92"/>
      <c r="AI676" s="92">
        <v>5.37805</v>
      </c>
      <c r="AJ676" s="92"/>
      <c r="CT676" s="75">
        <v>5.0799255952380955</v>
      </c>
      <c r="CU676" s="75">
        <v>5.273400297619047</v>
      </c>
    </row>
    <row r="677" spans="21:99" ht="10.5">
      <c r="U677" s="83" t="s">
        <v>431</v>
      </c>
      <c r="V677" s="83" t="s">
        <v>432</v>
      </c>
      <c r="W677" s="83" t="s">
        <v>41</v>
      </c>
      <c r="X677" s="83"/>
      <c r="Y677" s="83"/>
      <c r="Z677" s="83"/>
      <c r="AA677" s="83">
        <v>9450</v>
      </c>
      <c r="AB677" s="83">
        <v>59977.52</v>
      </c>
      <c r="AC677" s="83">
        <v>55277.05</v>
      </c>
      <c r="AD677" s="83"/>
      <c r="AE677" s="83"/>
      <c r="AF677" s="83"/>
      <c r="AG677" s="92"/>
      <c r="AH677" s="92">
        <v>6.346827513227513</v>
      </c>
      <c r="AI677" s="92"/>
      <c r="AJ677" s="92">
        <v>5.849423280423281</v>
      </c>
      <c r="CU677" s="75">
        <v>5.527814814814815</v>
      </c>
    </row>
    <row r="678" spans="21:98" ht="10.5">
      <c r="U678" s="83" t="s">
        <v>431</v>
      </c>
      <c r="V678" s="83" t="s">
        <v>432</v>
      </c>
      <c r="W678" s="83" t="s">
        <v>44</v>
      </c>
      <c r="X678" s="83">
        <v>2340</v>
      </c>
      <c r="Y678" s="83">
        <v>13051.87</v>
      </c>
      <c r="Z678" s="83">
        <v>11091.6</v>
      </c>
      <c r="AA678" s="83"/>
      <c r="AB678" s="83"/>
      <c r="AC678" s="83"/>
      <c r="AD678" s="83">
        <v>-100</v>
      </c>
      <c r="AE678" s="83">
        <v>-100</v>
      </c>
      <c r="AF678" s="83">
        <v>-100</v>
      </c>
      <c r="AG678" s="92">
        <v>5.5777222222222225</v>
      </c>
      <c r="AH678" s="92"/>
      <c r="AI678" s="92">
        <v>4.74</v>
      </c>
      <c r="AJ678" s="92"/>
      <c r="CT678" s="75">
        <v>4.406787425149701</v>
      </c>
    </row>
    <row r="679" spans="21:99" ht="10.5">
      <c r="U679" s="83" t="s">
        <v>431</v>
      </c>
      <c r="V679" s="83" t="s">
        <v>432</v>
      </c>
      <c r="W679" s="83" t="s">
        <v>84</v>
      </c>
      <c r="X679" s="83">
        <v>13990</v>
      </c>
      <c r="Y679" s="83">
        <v>72546.16</v>
      </c>
      <c r="Z679" s="83">
        <v>61143.17</v>
      </c>
      <c r="AA679" s="83"/>
      <c r="AB679" s="83"/>
      <c r="AC679" s="83"/>
      <c r="AD679" s="83">
        <v>-100</v>
      </c>
      <c r="AE679" s="83">
        <v>-100</v>
      </c>
      <c r="AF679" s="83">
        <v>-100</v>
      </c>
      <c r="AG679" s="92">
        <v>5.185572551822731</v>
      </c>
      <c r="AH679" s="92"/>
      <c r="AI679" s="92">
        <v>4.370491065046462</v>
      </c>
      <c r="AJ679" s="92"/>
      <c r="CT679" s="75">
        <v>7.905768929209017</v>
      </c>
      <c r="CU679" s="75">
        <v>8.157514371312551</v>
      </c>
    </row>
    <row r="680" spans="21:98" ht="10.5">
      <c r="U680" s="83" t="s">
        <v>431</v>
      </c>
      <c r="V680" s="83" t="s">
        <v>432</v>
      </c>
      <c r="W680" s="83" t="s">
        <v>525</v>
      </c>
      <c r="X680" s="83">
        <v>1120</v>
      </c>
      <c r="Y680" s="83">
        <v>5849.24</v>
      </c>
      <c r="Z680" s="83">
        <v>5035.86</v>
      </c>
      <c r="AA680" s="83"/>
      <c r="AB680" s="83"/>
      <c r="AC680" s="83"/>
      <c r="AD680" s="83">
        <v>-100</v>
      </c>
      <c r="AE680" s="83">
        <v>-100</v>
      </c>
      <c r="AF680" s="83">
        <v>-100</v>
      </c>
      <c r="AG680" s="92">
        <v>5.222535714285714</v>
      </c>
      <c r="AH680" s="92"/>
      <c r="AI680" s="92">
        <v>4.496303571428571</v>
      </c>
      <c r="AJ680" s="92"/>
      <c r="CT680" s="75">
        <v>7.88</v>
      </c>
    </row>
    <row r="681" spans="21:99" ht="10.5">
      <c r="U681" s="83" t="s">
        <v>433</v>
      </c>
      <c r="V681" s="83" t="s">
        <v>625</v>
      </c>
      <c r="W681" s="83" t="s">
        <v>133</v>
      </c>
      <c r="X681" s="83">
        <v>336</v>
      </c>
      <c r="Y681" s="83">
        <v>3161.76</v>
      </c>
      <c r="Z681" s="83">
        <v>2722.09</v>
      </c>
      <c r="AA681" s="83"/>
      <c r="AB681" s="83"/>
      <c r="AC681" s="83"/>
      <c r="AD681" s="83">
        <v>-100</v>
      </c>
      <c r="AE681" s="83">
        <v>-100</v>
      </c>
      <c r="AF681" s="83">
        <v>-100</v>
      </c>
      <c r="AG681" s="92">
        <v>9.41</v>
      </c>
      <c r="AH681" s="92"/>
      <c r="AI681" s="92">
        <v>8.101458333333333</v>
      </c>
      <c r="AJ681" s="92"/>
      <c r="CU681" s="75">
        <v>9.251040000000001</v>
      </c>
    </row>
    <row r="682" spans="21:99" ht="10.5">
      <c r="U682" s="83" t="s">
        <v>433</v>
      </c>
      <c r="V682" s="83" t="s">
        <v>625</v>
      </c>
      <c r="W682" s="83" t="s">
        <v>53</v>
      </c>
      <c r="X682" s="83"/>
      <c r="Y682" s="83"/>
      <c r="Z682" s="83"/>
      <c r="AA682" s="83">
        <v>150</v>
      </c>
      <c r="AB682" s="83">
        <v>1037.97</v>
      </c>
      <c r="AC682" s="83">
        <v>952.87</v>
      </c>
      <c r="AD682" s="83"/>
      <c r="AE682" s="83"/>
      <c r="AF682" s="83"/>
      <c r="AG682" s="92"/>
      <c r="AH682" s="92">
        <v>6.9198</v>
      </c>
      <c r="AI682" s="92"/>
      <c r="AJ682" s="92">
        <v>6.3524666666666665</v>
      </c>
      <c r="CU682" s="75">
        <v>7.257318888888889</v>
      </c>
    </row>
    <row r="683" spans="21:99" ht="10.5">
      <c r="U683" s="83" t="s">
        <v>433</v>
      </c>
      <c r="V683" s="83" t="s">
        <v>625</v>
      </c>
      <c r="W683" s="83" t="s">
        <v>55</v>
      </c>
      <c r="X683" s="83"/>
      <c r="Y683" s="83"/>
      <c r="Z683" s="83"/>
      <c r="AA683" s="83">
        <v>1920</v>
      </c>
      <c r="AB683" s="83">
        <v>12142.29</v>
      </c>
      <c r="AC683" s="83">
        <v>11146.8</v>
      </c>
      <c r="AD683" s="83"/>
      <c r="AE683" s="83"/>
      <c r="AF683" s="83"/>
      <c r="AG683" s="92"/>
      <c r="AH683" s="92">
        <v>6.324109375000001</v>
      </c>
      <c r="AI683" s="92"/>
      <c r="AJ683" s="92">
        <v>5.805625</v>
      </c>
      <c r="CT683" s="75">
        <v>7.38930805918582</v>
      </c>
      <c r="CU683" s="75">
        <v>7.39470136079441</v>
      </c>
    </row>
    <row r="684" spans="21:98" ht="10.5">
      <c r="U684" s="83" t="s">
        <v>433</v>
      </c>
      <c r="V684" s="83" t="s">
        <v>625</v>
      </c>
      <c r="W684" s="83" t="s">
        <v>42</v>
      </c>
      <c r="X684" s="83"/>
      <c r="Y684" s="83"/>
      <c r="Z684" s="83"/>
      <c r="AA684" s="83">
        <v>450</v>
      </c>
      <c r="AB684" s="83">
        <v>3544.75</v>
      </c>
      <c r="AC684" s="83">
        <v>3251.73</v>
      </c>
      <c r="AD684" s="83"/>
      <c r="AE684" s="83"/>
      <c r="AF684" s="83"/>
      <c r="AG684" s="92"/>
      <c r="AH684" s="92">
        <v>7.877222222222223</v>
      </c>
      <c r="AI684" s="92"/>
      <c r="AJ684" s="92">
        <v>7.226066666666667</v>
      </c>
      <c r="CT684" s="75">
        <v>7.6906</v>
      </c>
    </row>
    <row r="685" spans="21:115" ht="10.5">
      <c r="U685" s="83" t="s">
        <v>441</v>
      </c>
      <c r="V685" s="83" t="s">
        <v>307</v>
      </c>
      <c r="W685" s="83" t="s">
        <v>47</v>
      </c>
      <c r="X685" s="83">
        <v>32</v>
      </c>
      <c r="Y685" s="83">
        <v>366.71</v>
      </c>
      <c r="Z685" s="83">
        <v>313.59</v>
      </c>
      <c r="AA685" s="83">
        <v>439</v>
      </c>
      <c r="AB685" s="83">
        <v>5216.17</v>
      </c>
      <c r="AC685" s="83">
        <v>4796.66</v>
      </c>
      <c r="AD685" s="83">
        <v>1271.875</v>
      </c>
      <c r="AE685" s="83">
        <v>1322.4237135611247</v>
      </c>
      <c r="AF685" s="83">
        <v>1429.595969259224</v>
      </c>
      <c r="AG685" s="92">
        <v>11.4596875</v>
      </c>
      <c r="AH685" s="92">
        <v>11.881936218678815</v>
      </c>
      <c r="AI685" s="92">
        <v>9.7996875</v>
      </c>
      <c r="AJ685" s="92">
        <v>10.92633257403189</v>
      </c>
      <c r="CV685" s="75" t="s">
        <v>279</v>
      </c>
      <c r="CW685" s="75" t="s">
        <v>447</v>
      </c>
      <c r="CX685" s="75" t="s">
        <v>94</v>
      </c>
      <c r="DB685" s="75">
        <v>10000</v>
      </c>
      <c r="DC685" s="75">
        <v>31593.48</v>
      </c>
      <c r="DD685" s="75">
        <v>28908</v>
      </c>
      <c r="DI685" s="75">
        <v>3.159348</v>
      </c>
      <c r="DK685" s="75">
        <v>2.8908</v>
      </c>
    </row>
    <row r="686" spans="21:115" ht="10.5">
      <c r="U686" s="83" t="s">
        <v>441</v>
      </c>
      <c r="V686" s="83" t="s">
        <v>307</v>
      </c>
      <c r="W686" s="83" t="s">
        <v>134</v>
      </c>
      <c r="X686" s="83"/>
      <c r="Y686" s="83"/>
      <c r="Z686" s="83"/>
      <c r="AA686" s="83">
        <v>600</v>
      </c>
      <c r="AB686" s="83">
        <v>8794.42</v>
      </c>
      <c r="AC686" s="83">
        <v>8129.67</v>
      </c>
      <c r="AD686" s="83"/>
      <c r="AE686" s="83"/>
      <c r="AF686" s="83"/>
      <c r="AG686" s="92"/>
      <c r="AH686" s="92">
        <v>14.657366666666666</v>
      </c>
      <c r="AI686" s="92"/>
      <c r="AJ686" s="92">
        <v>13.54945</v>
      </c>
      <c r="CV686" s="75" t="s">
        <v>279</v>
      </c>
      <c r="CW686" s="75" t="s">
        <v>447</v>
      </c>
      <c r="CX686" s="75" t="s">
        <v>70</v>
      </c>
      <c r="CY686" s="75">
        <v>6000</v>
      </c>
      <c r="CZ686" s="75">
        <v>19438.37</v>
      </c>
      <c r="DA686" s="75">
        <v>16743.73</v>
      </c>
      <c r="DB686" s="75">
        <v>70951</v>
      </c>
      <c r="DC686" s="75">
        <v>226166.06</v>
      </c>
      <c r="DD686" s="75">
        <v>208606.92</v>
      </c>
      <c r="DE686" s="75">
        <v>1082.5166666666667</v>
      </c>
      <c r="DF686" s="75">
        <v>1063.5032155473941</v>
      </c>
      <c r="DG686" s="75">
        <v>1145.8808162816767</v>
      </c>
      <c r="DH686" s="75">
        <v>3.2397283333333333</v>
      </c>
      <c r="DI686" s="75">
        <v>3.187637383546391</v>
      </c>
      <c r="DJ686" s="75">
        <v>2.7906216666666666</v>
      </c>
      <c r="DK686" s="75">
        <v>2.9401547546898565</v>
      </c>
    </row>
    <row r="687" spans="21:115" ht="10.5">
      <c r="U687" s="83" t="s">
        <v>441</v>
      </c>
      <c r="V687" s="83" t="s">
        <v>307</v>
      </c>
      <c r="W687" s="83" t="s">
        <v>62</v>
      </c>
      <c r="X687" s="83">
        <v>4402.45</v>
      </c>
      <c r="Y687" s="83">
        <v>60507.52</v>
      </c>
      <c r="Z687" s="83">
        <v>52109.14</v>
      </c>
      <c r="AA687" s="83">
        <v>6942</v>
      </c>
      <c r="AB687" s="83">
        <v>90446.52</v>
      </c>
      <c r="AC687" s="83">
        <v>83144.97</v>
      </c>
      <c r="AD687" s="83">
        <v>57.68492543924407</v>
      </c>
      <c r="AE687" s="83">
        <v>49.479800196735894</v>
      </c>
      <c r="AF687" s="83">
        <v>59.55928269013843</v>
      </c>
      <c r="AG687" s="92">
        <v>13.744056150552533</v>
      </c>
      <c r="AH687" s="92">
        <v>13.028885047536734</v>
      </c>
      <c r="AI687" s="92">
        <v>11.836395643334962</v>
      </c>
      <c r="AJ687" s="92">
        <v>11.97709161624892</v>
      </c>
      <c r="CV687" s="75" t="s">
        <v>279</v>
      </c>
      <c r="CW687" s="75" t="s">
        <v>447</v>
      </c>
      <c r="CX687" s="75" t="s">
        <v>66</v>
      </c>
      <c r="CY687" s="75">
        <v>18078</v>
      </c>
      <c r="CZ687" s="75">
        <v>58718.41</v>
      </c>
      <c r="DA687" s="75">
        <v>50264.1</v>
      </c>
      <c r="DB687" s="75">
        <v>43476</v>
      </c>
      <c r="DC687" s="75">
        <v>140002.08</v>
      </c>
      <c r="DD687" s="75">
        <v>128885.39</v>
      </c>
      <c r="DE687" s="75">
        <v>140.49120477928975</v>
      </c>
      <c r="DF687" s="75">
        <v>138.4296168782499</v>
      </c>
      <c r="DG687" s="75">
        <v>156.41638863522874</v>
      </c>
      <c r="DH687" s="75">
        <v>3.2480589666998565</v>
      </c>
      <c r="DI687" s="75">
        <v>3.220215291195142</v>
      </c>
      <c r="DJ687" s="75">
        <v>2.7804015930965815</v>
      </c>
      <c r="DK687" s="75">
        <v>2.964518124942497</v>
      </c>
    </row>
    <row r="688" spans="21:115" ht="10.5">
      <c r="U688" s="83" t="s">
        <v>441</v>
      </c>
      <c r="V688" s="83" t="s">
        <v>307</v>
      </c>
      <c r="W688" s="83" t="s">
        <v>53</v>
      </c>
      <c r="X688" s="83">
        <v>15642</v>
      </c>
      <c r="Y688" s="83">
        <v>200108.56</v>
      </c>
      <c r="Z688" s="83">
        <v>170978.37</v>
      </c>
      <c r="AA688" s="83">
        <v>19026</v>
      </c>
      <c r="AB688" s="83">
        <v>235874.98</v>
      </c>
      <c r="AC688" s="83">
        <v>216717.06</v>
      </c>
      <c r="AD688" s="83">
        <v>21.634062140391254</v>
      </c>
      <c r="AE688" s="83">
        <v>17.873508259716633</v>
      </c>
      <c r="AF688" s="83">
        <v>26.75115571636342</v>
      </c>
      <c r="AG688" s="92">
        <v>12.793029024421429</v>
      </c>
      <c r="AH688" s="92">
        <v>12.397507621150005</v>
      </c>
      <c r="AI688" s="92">
        <v>10.93072305331799</v>
      </c>
      <c r="AJ688" s="92">
        <v>11.39057395143488</v>
      </c>
      <c r="CV688" s="75" t="s">
        <v>279</v>
      </c>
      <c r="CW688" s="75" t="s">
        <v>447</v>
      </c>
      <c r="CX688" s="75" t="s">
        <v>345</v>
      </c>
      <c r="CY688" s="75">
        <v>1200</v>
      </c>
      <c r="CZ688" s="75">
        <v>4409.77</v>
      </c>
      <c r="DA688" s="75">
        <v>3720</v>
      </c>
      <c r="DB688" s="75">
        <v>6306</v>
      </c>
      <c r="DC688" s="75">
        <v>20704.1</v>
      </c>
      <c r="DD688" s="75">
        <v>19005.41</v>
      </c>
      <c r="DE688" s="75">
        <v>425.5</v>
      </c>
      <c r="DF688" s="75">
        <v>369.50521228998326</v>
      </c>
      <c r="DG688" s="75">
        <v>410.89811827956987</v>
      </c>
      <c r="DH688" s="75">
        <v>3.674808333333334</v>
      </c>
      <c r="DI688" s="75">
        <v>3.2832381858547413</v>
      </c>
      <c r="DJ688" s="75">
        <v>3.1</v>
      </c>
      <c r="DK688" s="75">
        <v>3.013861401839518</v>
      </c>
    </row>
    <row r="689" spans="21:114" ht="10.5">
      <c r="U689" s="83" t="s">
        <v>441</v>
      </c>
      <c r="V689" s="83" t="s">
        <v>307</v>
      </c>
      <c r="W689" s="83" t="s">
        <v>55</v>
      </c>
      <c r="X689" s="83"/>
      <c r="Y689" s="83"/>
      <c r="Z689" s="83"/>
      <c r="AA689" s="83">
        <v>1000</v>
      </c>
      <c r="AB689" s="83">
        <v>11982.38</v>
      </c>
      <c r="AC689" s="83">
        <v>11000</v>
      </c>
      <c r="AD689" s="83"/>
      <c r="AE689" s="83"/>
      <c r="AF689" s="83"/>
      <c r="AG689" s="92"/>
      <c r="AH689" s="92">
        <v>11.98238</v>
      </c>
      <c r="AI689" s="92"/>
      <c r="AJ689" s="92">
        <v>11</v>
      </c>
      <c r="CV689" s="75" t="s">
        <v>279</v>
      </c>
      <c r="CW689" s="75" t="s">
        <v>447</v>
      </c>
      <c r="CX689" s="75" t="s">
        <v>65</v>
      </c>
      <c r="CY689" s="75">
        <v>300</v>
      </c>
      <c r="CZ689" s="75">
        <v>1230.39</v>
      </c>
      <c r="DA689" s="75">
        <v>1063.78</v>
      </c>
      <c r="DE689" s="75">
        <v>-100</v>
      </c>
      <c r="DF689" s="75">
        <v>-100</v>
      </c>
      <c r="DG689" s="75">
        <v>-100</v>
      </c>
      <c r="DH689" s="75">
        <v>4.1013</v>
      </c>
      <c r="DJ689" s="75">
        <v>3.545933333333333</v>
      </c>
    </row>
    <row r="690" spans="21:114" ht="10.5">
      <c r="U690" s="83" t="s">
        <v>441</v>
      </c>
      <c r="V690" s="83" t="s">
        <v>307</v>
      </c>
      <c r="W690" s="83" t="s">
        <v>41</v>
      </c>
      <c r="X690" s="83">
        <v>422501</v>
      </c>
      <c r="Y690" s="83">
        <v>4692955.24</v>
      </c>
      <c r="Z690" s="83">
        <v>4025245.9</v>
      </c>
      <c r="AA690" s="83">
        <v>453826</v>
      </c>
      <c r="AB690" s="83">
        <v>5174695.5</v>
      </c>
      <c r="AC690" s="83">
        <v>4760471.14</v>
      </c>
      <c r="AD690" s="83">
        <v>7.414183635068319</v>
      </c>
      <c r="AE690" s="83">
        <v>10.265179090009811</v>
      </c>
      <c r="AF690" s="83">
        <v>18.265349701989628</v>
      </c>
      <c r="AG690" s="92">
        <v>11.107560076780883</v>
      </c>
      <c r="AH690" s="92">
        <v>11.402377783555812</v>
      </c>
      <c r="AI690" s="92">
        <v>9.527186681214955</v>
      </c>
      <c r="AJ690" s="92">
        <v>10.489639509415502</v>
      </c>
      <c r="CV690" s="75" t="s">
        <v>281</v>
      </c>
      <c r="CW690" s="75" t="s">
        <v>282</v>
      </c>
      <c r="CX690" s="75" t="s">
        <v>60</v>
      </c>
      <c r="CY690" s="75">
        <v>15000</v>
      </c>
      <c r="CZ690" s="75">
        <v>96563.16</v>
      </c>
      <c r="DA690" s="75">
        <v>85450</v>
      </c>
      <c r="DE690" s="75">
        <v>-100</v>
      </c>
      <c r="DF690" s="75">
        <v>-100</v>
      </c>
      <c r="DG690" s="75">
        <v>-100</v>
      </c>
      <c r="DH690" s="75">
        <v>6.437544</v>
      </c>
      <c r="DJ690" s="75">
        <v>5.696666666666666</v>
      </c>
    </row>
    <row r="691" spans="21:114" ht="10.5">
      <c r="U691" s="83" t="s">
        <v>441</v>
      </c>
      <c r="V691" s="83" t="s">
        <v>307</v>
      </c>
      <c r="W691" s="83" t="s">
        <v>44</v>
      </c>
      <c r="X691" s="83">
        <v>826</v>
      </c>
      <c r="Y691" s="83">
        <v>10383.66</v>
      </c>
      <c r="Z691" s="83">
        <v>8966.03</v>
      </c>
      <c r="AA691" s="83">
        <v>1250</v>
      </c>
      <c r="AB691" s="83">
        <v>16125.56</v>
      </c>
      <c r="AC691" s="83">
        <v>14782.13</v>
      </c>
      <c r="AD691" s="83">
        <v>51.3317191283293</v>
      </c>
      <c r="AE691" s="83">
        <v>55.29745773648213</v>
      </c>
      <c r="AF691" s="83">
        <v>64.8681746547803</v>
      </c>
      <c r="AG691" s="92">
        <v>12.571016949152542</v>
      </c>
      <c r="AH691" s="92">
        <v>12.900447999999999</v>
      </c>
      <c r="AI691" s="92">
        <v>10.854757869249395</v>
      </c>
      <c r="AJ691" s="92">
        <v>11.825704</v>
      </c>
      <c r="CV691" s="75" t="s">
        <v>281</v>
      </c>
      <c r="CW691" s="75" t="s">
        <v>282</v>
      </c>
      <c r="CX691" s="75" t="s">
        <v>94</v>
      </c>
      <c r="CY691" s="75">
        <v>20</v>
      </c>
      <c r="CZ691" s="75">
        <v>72.63</v>
      </c>
      <c r="DA691" s="75">
        <v>61.72</v>
      </c>
      <c r="DE691" s="75">
        <v>-100</v>
      </c>
      <c r="DF691" s="75">
        <v>-100</v>
      </c>
      <c r="DG691" s="75">
        <v>-100</v>
      </c>
      <c r="DH691" s="75">
        <v>3.6315</v>
      </c>
      <c r="DJ691" s="75">
        <v>3.086</v>
      </c>
    </row>
    <row r="692" spans="21:114" ht="10.5">
      <c r="U692" s="83" t="s">
        <v>441</v>
      </c>
      <c r="V692" s="83" t="s">
        <v>307</v>
      </c>
      <c r="W692" s="83" t="s">
        <v>56</v>
      </c>
      <c r="X692" s="83"/>
      <c r="Y692" s="83"/>
      <c r="Z692" s="83"/>
      <c r="AA692" s="83">
        <v>120</v>
      </c>
      <c r="AB692" s="83">
        <v>1274</v>
      </c>
      <c r="AC692" s="83">
        <v>1170.19</v>
      </c>
      <c r="AD692" s="83"/>
      <c r="AE692" s="83"/>
      <c r="AF692" s="83"/>
      <c r="AG692" s="92"/>
      <c r="AH692" s="92">
        <v>10.616666666666667</v>
      </c>
      <c r="AI692" s="92"/>
      <c r="AJ692" s="92">
        <v>9.751583333333334</v>
      </c>
      <c r="CV692" s="75" t="s">
        <v>281</v>
      </c>
      <c r="CW692" s="75" t="s">
        <v>282</v>
      </c>
      <c r="CX692" s="75" t="s">
        <v>70</v>
      </c>
      <c r="CY692" s="75">
        <v>48685</v>
      </c>
      <c r="CZ692" s="75">
        <v>161424.76</v>
      </c>
      <c r="DA692" s="75">
        <v>137524.19</v>
      </c>
      <c r="DE692" s="75">
        <v>-100</v>
      </c>
      <c r="DF692" s="75">
        <v>-100</v>
      </c>
      <c r="DG692" s="75">
        <v>-100</v>
      </c>
      <c r="DH692" s="75">
        <v>3.3156980589503955</v>
      </c>
      <c r="DJ692" s="75">
        <v>2.8247753928314676</v>
      </c>
    </row>
    <row r="693" spans="21:114" ht="10.5">
      <c r="U693" s="83" t="s">
        <v>441</v>
      </c>
      <c r="V693" s="83" t="s">
        <v>307</v>
      </c>
      <c r="W693" s="83" t="s">
        <v>42</v>
      </c>
      <c r="X693" s="83">
        <v>24159</v>
      </c>
      <c r="Y693" s="83">
        <v>265732.67</v>
      </c>
      <c r="Z693" s="83">
        <v>230184.88</v>
      </c>
      <c r="AA693" s="83">
        <v>13560</v>
      </c>
      <c r="AB693" s="83">
        <v>157217.79</v>
      </c>
      <c r="AC693" s="83">
        <v>144817</v>
      </c>
      <c r="AD693" s="83">
        <v>-43.871849000372535</v>
      </c>
      <c r="AE693" s="83">
        <v>-40.836107957670386</v>
      </c>
      <c r="AF693" s="83">
        <v>-37.086658341764235</v>
      </c>
      <c r="AG693" s="92">
        <v>10.999324061426384</v>
      </c>
      <c r="AH693" s="92">
        <v>11.594232300884956</v>
      </c>
      <c r="AI693" s="92">
        <v>9.527914234860715</v>
      </c>
      <c r="AJ693" s="92">
        <v>10.6797197640118</v>
      </c>
      <c r="CV693" s="75" t="s">
        <v>281</v>
      </c>
      <c r="CW693" s="75" t="s">
        <v>282</v>
      </c>
      <c r="CX693" s="75" t="s">
        <v>66</v>
      </c>
      <c r="CY693" s="75">
        <v>34320</v>
      </c>
      <c r="CZ693" s="75">
        <v>109047.98</v>
      </c>
      <c r="DA693" s="75">
        <v>94379.97</v>
      </c>
      <c r="DE693" s="75">
        <v>-100</v>
      </c>
      <c r="DF693" s="75">
        <v>-100</v>
      </c>
      <c r="DG693" s="75">
        <v>-100</v>
      </c>
      <c r="DH693" s="75">
        <v>3.1773886946386947</v>
      </c>
      <c r="DJ693" s="75">
        <v>2.749999125874126</v>
      </c>
    </row>
    <row r="694" spans="21:114" ht="10.5">
      <c r="U694" s="83" t="s">
        <v>441</v>
      </c>
      <c r="V694" s="83" t="s">
        <v>307</v>
      </c>
      <c r="W694" s="83" t="s">
        <v>66</v>
      </c>
      <c r="X694" s="83">
        <v>310</v>
      </c>
      <c r="Y694" s="83">
        <v>3534.98</v>
      </c>
      <c r="Z694" s="83">
        <v>3037.97</v>
      </c>
      <c r="AA694" s="83">
        <v>1004</v>
      </c>
      <c r="AB694" s="83">
        <v>12626.24</v>
      </c>
      <c r="AC694" s="83">
        <v>11611.58</v>
      </c>
      <c r="AD694" s="83">
        <v>223.8709677419355</v>
      </c>
      <c r="AE694" s="83">
        <v>257.1799557564682</v>
      </c>
      <c r="AF694" s="83">
        <v>282.2150975816088</v>
      </c>
      <c r="AG694" s="92">
        <v>11.403161290322581</v>
      </c>
      <c r="AH694" s="92">
        <v>12.57593625498008</v>
      </c>
      <c r="AI694" s="92">
        <v>9.799903225806451</v>
      </c>
      <c r="AJ694" s="92">
        <v>11.565318725099601</v>
      </c>
      <c r="CV694" s="75" t="s">
        <v>281</v>
      </c>
      <c r="CW694" s="75" t="s">
        <v>282</v>
      </c>
      <c r="CX694" s="75" t="s">
        <v>345</v>
      </c>
      <c r="CY694" s="75">
        <v>2394</v>
      </c>
      <c r="CZ694" s="75">
        <v>9005.38</v>
      </c>
      <c r="DA694" s="75">
        <v>7780.5</v>
      </c>
      <c r="DE694" s="75">
        <v>-100</v>
      </c>
      <c r="DF694" s="75">
        <v>-100</v>
      </c>
      <c r="DG694" s="75">
        <v>-100</v>
      </c>
      <c r="DH694" s="75">
        <v>3.761645781119465</v>
      </c>
      <c r="DJ694" s="75">
        <v>3.25</v>
      </c>
    </row>
    <row r="695" spans="21:115" ht="10.5">
      <c r="U695" s="83" t="s">
        <v>441</v>
      </c>
      <c r="V695" s="83" t="s">
        <v>307</v>
      </c>
      <c r="W695" s="83" t="s">
        <v>65</v>
      </c>
      <c r="X695" s="83">
        <v>310</v>
      </c>
      <c r="Y695" s="83">
        <v>3352.42</v>
      </c>
      <c r="Z695" s="83">
        <v>2894.45</v>
      </c>
      <c r="AA695" s="83">
        <v>270</v>
      </c>
      <c r="AB695" s="83">
        <v>2859.2</v>
      </c>
      <c r="AC695" s="83">
        <v>2628.82</v>
      </c>
      <c r="AD695" s="83">
        <v>-12.903225806451612</v>
      </c>
      <c r="AE695" s="83">
        <v>-14.712357043568534</v>
      </c>
      <c r="AF695" s="83">
        <v>-9.17721846983018</v>
      </c>
      <c r="AG695" s="92">
        <v>10.81425806451613</v>
      </c>
      <c r="AH695" s="92">
        <v>10.589629629629629</v>
      </c>
      <c r="AI695" s="92">
        <v>9.336935483870967</v>
      </c>
      <c r="AJ695" s="92">
        <v>9.736370370370372</v>
      </c>
      <c r="CV695" s="75" t="s">
        <v>425</v>
      </c>
      <c r="CW695" s="75" t="s">
        <v>624</v>
      </c>
      <c r="CX695" s="75" t="s">
        <v>47</v>
      </c>
      <c r="CY695" s="75">
        <v>14945</v>
      </c>
      <c r="CZ695" s="75">
        <v>66518.08</v>
      </c>
      <c r="DA695" s="75">
        <v>57804.48</v>
      </c>
      <c r="DB695" s="75">
        <v>24595.2</v>
      </c>
      <c r="DC695" s="75">
        <v>87704.59</v>
      </c>
      <c r="DD695" s="75">
        <v>80621.68</v>
      </c>
      <c r="DE695" s="75">
        <v>64.57142857142858</v>
      </c>
      <c r="DF695" s="75">
        <v>31.850753960426992</v>
      </c>
      <c r="DG695" s="75">
        <v>39.47306506346911</v>
      </c>
      <c r="DH695" s="75">
        <v>4.450858481097357</v>
      </c>
      <c r="DI695" s="75">
        <v>3.565923025631017</v>
      </c>
      <c r="DJ695" s="75">
        <v>3.8678139846102377</v>
      </c>
      <c r="DK695" s="75">
        <v>3.277943663804319</v>
      </c>
    </row>
    <row r="696" spans="21:114" ht="10.5">
      <c r="U696" s="83" t="s">
        <v>441</v>
      </c>
      <c r="V696" s="83" t="s">
        <v>307</v>
      </c>
      <c r="W696" s="83" t="s">
        <v>43</v>
      </c>
      <c r="X696" s="83"/>
      <c r="Y696" s="83"/>
      <c r="Z696" s="83"/>
      <c r="AA696" s="83">
        <v>10490</v>
      </c>
      <c r="AB696" s="83">
        <v>113815.8</v>
      </c>
      <c r="AC696" s="83">
        <v>104650.61</v>
      </c>
      <c r="AD696" s="83"/>
      <c r="AE696" s="83"/>
      <c r="AF696" s="83"/>
      <c r="AG696" s="92"/>
      <c r="AH696" s="92">
        <v>10.849933269780744</v>
      </c>
      <c r="AI696" s="92"/>
      <c r="AJ696" s="92">
        <v>9.976225929456625</v>
      </c>
      <c r="CV696" s="75" t="s">
        <v>425</v>
      </c>
      <c r="CW696" s="75" t="s">
        <v>624</v>
      </c>
      <c r="CX696" s="75" t="s">
        <v>133</v>
      </c>
      <c r="CY696" s="75">
        <v>25000</v>
      </c>
      <c r="CZ696" s="75">
        <v>85114.89</v>
      </c>
      <c r="DA696" s="75">
        <v>74502.18</v>
      </c>
      <c r="DE696" s="75">
        <v>-100</v>
      </c>
      <c r="DF696" s="75">
        <v>-100</v>
      </c>
      <c r="DG696" s="75">
        <v>-100</v>
      </c>
      <c r="DH696" s="75">
        <v>3.4045956</v>
      </c>
      <c r="DJ696" s="75">
        <v>2.9800872</v>
      </c>
    </row>
    <row r="697" spans="21:115" ht="10.5">
      <c r="U697" s="83" t="s">
        <v>452</v>
      </c>
      <c r="V697" s="83" t="s">
        <v>314</v>
      </c>
      <c r="W697" s="83" t="s">
        <v>47</v>
      </c>
      <c r="X697" s="83">
        <v>5090</v>
      </c>
      <c r="Y697" s="83">
        <v>58315.94</v>
      </c>
      <c r="Z697" s="83">
        <v>49754.8</v>
      </c>
      <c r="AA697" s="83">
        <v>7440</v>
      </c>
      <c r="AB697" s="83">
        <v>69706.64</v>
      </c>
      <c r="AC697" s="83">
        <v>63931.2</v>
      </c>
      <c r="AD697" s="83">
        <v>46.16895874263261</v>
      </c>
      <c r="AE697" s="83">
        <v>19.532738390224004</v>
      </c>
      <c r="AF697" s="83">
        <v>28.492527354144716</v>
      </c>
      <c r="AG697" s="92">
        <v>11.456962671905698</v>
      </c>
      <c r="AH697" s="92">
        <v>9.369172043010753</v>
      </c>
      <c r="AI697" s="92">
        <v>9.775009823182712</v>
      </c>
      <c r="AJ697" s="92">
        <v>8.59290322580645</v>
      </c>
      <c r="CV697" s="75" t="s">
        <v>425</v>
      </c>
      <c r="CW697" s="75" t="s">
        <v>624</v>
      </c>
      <c r="CX697" s="75" t="s">
        <v>53</v>
      </c>
      <c r="DB697" s="75">
        <v>1470.96</v>
      </c>
      <c r="DC697" s="75">
        <v>5981.25</v>
      </c>
      <c r="DD697" s="75">
        <v>5490.87</v>
      </c>
      <c r="DI697" s="75">
        <v>4.066222059063469</v>
      </c>
      <c r="DK697" s="75">
        <v>3.7328479360417686</v>
      </c>
    </row>
    <row r="698" spans="21:114" ht="10.5">
      <c r="U698" s="83" t="s">
        <v>452</v>
      </c>
      <c r="V698" s="83" t="s">
        <v>314</v>
      </c>
      <c r="W698" s="83" t="s">
        <v>93</v>
      </c>
      <c r="X698" s="83"/>
      <c r="Y698" s="83"/>
      <c r="Z698" s="83"/>
      <c r="AA698" s="83">
        <v>11385</v>
      </c>
      <c r="AB698" s="83">
        <v>138141.29</v>
      </c>
      <c r="AC698" s="83">
        <v>127773.7</v>
      </c>
      <c r="AD698" s="83"/>
      <c r="AE698" s="83"/>
      <c r="AF698" s="83"/>
      <c r="AG698" s="92"/>
      <c r="AH698" s="92">
        <v>12.133622310057094</v>
      </c>
      <c r="AI698" s="92"/>
      <c r="AJ698" s="92">
        <v>11.222986385595082</v>
      </c>
      <c r="CV698" s="75" t="s">
        <v>425</v>
      </c>
      <c r="CW698" s="75" t="s">
        <v>624</v>
      </c>
      <c r="CX698" s="75" t="s">
        <v>81</v>
      </c>
      <c r="CY698" s="75">
        <v>17600</v>
      </c>
      <c r="CZ698" s="75">
        <v>52632.12</v>
      </c>
      <c r="DA698" s="75">
        <v>46820</v>
      </c>
      <c r="DE698" s="75">
        <v>-100</v>
      </c>
      <c r="DF698" s="75">
        <v>-100</v>
      </c>
      <c r="DG698" s="75">
        <v>-100</v>
      </c>
      <c r="DH698" s="75">
        <v>2.990461363636364</v>
      </c>
      <c r="DJ698" s="75">
        <v>2.6602272727272727</v>
      </c>
    </row>
    <row r="699" spans="21:114" ht="10.5">
      <c r="U699" s="83" t="s">
        <v>452</v>
      </c>
      <c r="V699" s="83" t="s">
        <v>314</v>
      </c>
      <c r="W699" s="83" t="s">
        <v>133</v>
      </c>
      <c r="X699" s="83">
        <v>495</v>
      </c>
      <c r="Y699" s="83">
        <v>2752.2</v>
      </c>
      <c r="Z699" s="83">
        <v>2369.49</v>
      </c>
      <c r="AA699" s="83"/>
      <c r="AB699" s="83"/>
      <c r="AC699" s="83"/>
      <c r="AD699" s="83">
        <v>-100</v>
      </c>
      <c r="AE699" s="83">
        <v>-100</v>
      </c>
      <c r="AF699" s="83">
        <v>-100</v>
      </c>
      <c r="AG699" s="92">
        <v>5.56</v>
      </c>
      <c r="AH699" s="92"/>
      <c r="AI699" s="92">
        <v>4.786848484848484</v>
      </c>
      <c r="AJ699" s="92"/>
      <c r="CV699" s="75" t="s">
        <v>425</v>
      </c>
      <c r="CW699" s="75" t="s">
        <v>624</v>
      </c>
      <c r="CX699" s="75" t="s">
        <v>100</v>
      </c>
      <c r="CY699" s="75">
        <v>18000</v>
      </c>
      <c r="CZ699" s="75">
        <v>56526.34</v>
      </c>
      <c r="DA699" s="75">
        <v>48850</v>
      </c>
      <c r="DE699" s="75">
        <v>-100</v>
      </c>
      <c r="DF699" s="75">
        <v>-100</v>
      </c>
      <c r="DG699" s="75">
        <v>-100</v>
      </c>
      <c r="DH699" s="75">
        <v>3.140352222222222</v>
      </c>
      <c r="DJ699" s="75">
        <v>2.713888888888889</v>
      </c>
    </row>
    <row r="700" spans="21:115" ht="10.5">
      <c r="U700" s="83" t="s">
        <v>452</v>
      </c>
      <c r="V700" s="83" t="s">
        <v>314</v>
      </c>
      <c r="W700" s="83" t="s">
        <v>134</v>
      </c>
      <c r="X700" s="83">
        <v>500</v>
      </c>
      <c r="Y700" s="83">
        <v>7807.25</v>
      </c>
      <c r="Z700" s="83">
        <v>6747.02</v>
      </c>
      <c r="AA700" s="83"/>
      <c r="AB700" s="83"/>
      <c r="AC700" s="83"/>
      <c r="AD700" s="83">
        <v>-100</v>
      </c>
      <c r="AE700" s="83">
        <v>-100</v>
      </c>
      <c r="AF700" s="83">
        <v>-100</v>
      </c>
      <c r="AG700" s="92">
        <v>15.6145</v>
      </c>
      <c r="AH700" s="92"/>
      <c r="AI700" s="92">
        <v>13.49404</v>
      </c>
      <c r="AJ700" s="92"/>
      <c r="CV700" s="75" t="s">
        <v>425</v>
      </c>
      <c r="CW700" s="75" t="s">
        <v>624</v>
      </c>
      <c r="CX700" s="75" t="s">
        <v>41</v>
      </c>
      <c r="CY700" s="75">
        <v>26420</v>
      </c>
      <c r="CZ700" s="75">
        <v>93322.48</v>
      </c>
      <c r="DA700" s="75">
        <v>80928.35</v>
      </c>
      <c r="DB700" s="75">
        <v>1700</v>
      </c>
      <c r="DC700" s="75">
        <v>4943.41</v>
      </c>
      <c r="DD700" s="75">
        <v>4569.52</v>
      </c>
      <c r="DE700" s="75">
        <v>-93.5654806964421</v>
      </c>
      <c r="DF700" s="75">
        <v>-94.70287330555297</v>
      </c>
      <c r="DG700" s="75">
        <v>-94.35362267981492</v>
      </c>
      <c r="DH700" s="75">
        <v>3.5322664647993944</v>
      </c>
      <c r="DI700" s="75">
        <v>2.9078882352941178</v>
      </c>
      <c r="DJ700" s="75">
        <v>3.063147236941711</v>
      </c>
      <c r="DK700" s="75">
        <v>2.6879529411764707</v>
      </c>
    </row>
    <row r="701" spans="21:115" ht="10.5">
      <c r="U701" s="83" t="s">
        <v>452</v>
      </c>
      <c r="V701" s="83" t="s">
        <v>314</v>
      </c>
      <c r="W701" s="83" t="s">
        <v>62</v>
      </c>
      <c r="X701" s="83">
        <v>10018</v>
      </c>
      <c r="Y701" s="83">
        <v>140080</v>
      </c>
      <c r="Z701" s="83">
        <v>120661.92</v>
      </c>
      <c r="AA701" s="83">
        <v>28034.75</v>
      </c>
      <c r="AB701" s="83">
        <v>453449.2</v>
      </c>
      <c r="AC701" s="83">
        <v>416599.11</v>
      </c>
      <c r="AD701" s="83">
        <v>179.84378119385107</v>
      </c>
      <c r="AE701" s="83">
        <v>223.70731010850943</v>
      </c>
      <c r="AF701" s="83">
        <v>245.26146277135322</v>
      </c>
      <c r="AG701" s="92">
        <v>13.98283090437213</v>
      </c>
      <c r="AH701" s="92">
        <v>16.174540525597696</v>
      </c>
      <c r="AI701" s="92">
        <v>12.044511878618486</v>
      </c>
      <c r="AJ701" s="92">
        <v>14.86009720079544</v>
      </c>
      <c r="CV701" s="75" t="s">
        <v>425</v>
      </c>
      <c r="CW701" s="75" t="s">
        <v>624</v>
      </c>
      <c r="CX701" s="75" t="s">
        <v>45</v>
      </c>
      <c r="CY701" s="75">
        <v>16240</v>
      </c>
      <c r="CZ701" s="75">
        <v>56028</v>
      </c>
      <c r="DA701" s="75">
        <v>47436.36</v>
      </c>
      <c r="DB701" s="75">
        <v>16240</v>
      </c>
      <c r="DC701" s="75">
        <v>53592</v>
      </c>
      <c r="DD701" s="75">
        <v>49149.95</v>
      </c>
      <c r="DE701" s="75">
        <v>0</v>
      </c>
      <c r="DF701" s="75">
        <v>-4.3478260869565215</v>
      </c>
      <c r="DG701" s="75">
        <v>3.6123977472133117</v>
      </c>
      <c r="DH701" s="75">
        <v>3.45</v>
      </c>
      <c r="DI701" s="75">
        <v>3.3</v>
      </c>
      <c r="DJ701" s="75">
        <v>2.920958128078818</v>
      </c>
      <c r="DK701" s="75">
        <v>3.0264747536945813</v>
      </c>
    </row>
    <row r="702" spans="21:114" ht="10.5">
      <c r="U702" s="83" t="s">
        <v>452</v>
      </c>
      <c r="V702" s="83" t="s">
        <v>314</v>
      </c>
      <c r="W702" s="83" t="s">
        <v>53</v>
      </c>
      <c r="X702" s="83">
        <v>224569.21</v>
      </c>
      <c r="Y702" s="83">
        <v>2930001.72</v>
      </c>
      <c r="Z702" s="83">
        <v>2502184.86</v>
      </c>
      <c r="AA702" s="83">
        <v>151003.2</v>
      </c>
      <c r="AB702" s="83">
        <v>1813875.04</v>
      </c>
      <c r="AC702" s="83">
        <v>1669970.42</v>
      </c>
      <c r="AD702" s="83">
        <v>-32.75872502735348</v>
      </c>
      <c r="AE702" s="83">
        <v>-38.09303838906962</v>
      </c>
      <c r="AF702" s="83">
        <v>-33.2595106502243</v>
      </c>
      <c r="AG702" s="92">
        <v>13.047210345532232</v>
      </c>
      <c r="AH702" s="92">
        <v>12.01216292105068</v>
      </c>
      <c r="AI702" s="92">
        <v>11.142154616832824</v>
      </c>
      <c r="AJ702" s="92">
        <v>11.059172388399714</v>
      </c>
      <c r="CV702" s="75" t="s">
        <v>425</v>
      </c>
      <c r="CW702" s="75" t="s">
        <v>624</v>
      </c>
      <c r="CX702" s="75" t="s">
        <v>94</v>
      </c>
      <c r="CY702" s="75">
        <v>33040</v>
      </c>
      <c r="CZ702" s="75">
        <v>111631.82</v>
      </c>
      <c r="DA702" s="75">
        <v>93772</v>
      </c>
      <c r="DE702" s="75">
        <v>-100</v>
      </c>
      <c r="DF702" s="75">
        <v>-100</v>
      </c>
      <c r="DG702" s="75">
        <v>-100</v>
      </c>
      <c r="DH702" s="75">
        <v>3.378687046004843</v>
      </c>
      <c r="DJ702" s="75">
        <v>2.838135593220339</v>
      </c>
    </row>
    <row r="703" spans="21:115" ht="10.5">
      <c r="U703" s="83" t="s">
        <v>452</v>
      </c>
      <c r="V703" s="83" t="s">
        <v>314</v>
      </c>
      <c r="W703" s="83" t="s">
        <v>55</v>
      </c>
      <c r="X703" s="83">
        <v>16016</v>
      </c>
      <c r="Y703" s="83">
        <v>218683.61</v>
      </c>
      <c r="Z703" s="83">
        <v>184885.51</v>
      </c>
      <c r="AA703" s="83">
        <v>37638</v>
      </c>
      <c r="AB703" s="83">
        <v>451002.88</v>
      </c>
      <c r="AC703" s="83">
        <v>415277.99</v>
      </c>
      <c r="AD703" s="83">
        <v>135.0024975024975</v>
      </c>
      <c r="AE703" s="83">
        <v>106.23533697838627</v>
      </c>
      <c r="AF703" s="83">
        <v>124.61359465108974</v>
      </c>
      <c r="AG703" s="92">
        <v>13.654071553446553</v>
      </c>
      <c r="AH703" s="92">
        <v>11.982647324512461</v>
      </c>
      <c r="AI703" s="92">
        <v>11.543800574425575</v>
      </c>
      <c r="AJ703" s="92">
        <v>11.033476539667356</v>
      </c>
      <c r="CV703" s="75" t="s">
        <v>425</v>
      </c>
      <c r="CW703" s="75" t="s">
        <v>624</v>
      </c>
      <c r="CX703" s="75" t="s">
        <v>70</v>
      </c>
      <c r="CY703" s="75">
        <v>3215</v>
      </c>
      <c r="CZ703" s="75">
        <v>9855.87</v>
      </c>
      <c r="DA703" s="75">
        <v>8489.6</v>
      </c>
      <c r="DB703" s="75">
        <v>18000</v>
      </c>
      <c r="DC703" s="75">
        <v>54146.59</v>
      </c>
      <c r="DD703" s="75">
        <v>49677.92</v>
      </c>
      <c r="DE703" s="75">
        <v>459.8755832037325</v>
      </c>
      <c r="DF703" s="75">
        <v>449.38417410132223</v>
      </c>
      <c r="DG703" s="75">
        <v>485.1620806633999</v>
      </c>
      <c r="DH703" s="75">
        <v>3.0655894245723174</v>
      </c>
      <c r="DI703" s="75">
        <v>3.0081438888888887</v>
      </c>
      <c r="DJ703" s="75">
        <v>2.6406220839813375</v>
      </c>
      <c r="DK703" s="75">
        <v>2.7598844444444444</v>
      </c>
    </row>
    <row r="704" spans="21:114" ht="10.5">
      <c r="U704" s="83" t="s">
        <v>452</v>
      </c>
      <c r="V704" s="83" t="s">
        <v>314</v>
      </c>
      <c r="W704" s="83" t="s">
        <v>41</v>
      </c>
      <c r="X704" s="83">
        <v>104150</v>
      </c>
      <c r="Y704" s="83">
        <v>919107.39</v>
      </c>
      <c r="Z704" s="83">
        <v>786267.66</v>
      </c>
      <c r="AA704" s="83">
        <v>92835</v>
      </c>
      <c r="AB704" s="83">
        <v>985342.26</v>
      </c>
      <c r="AC704" s="83">
        <v>906445.71</v>
      </c>
      <c r="AD704" s="83">
        <v>-10.864138262121939</v>
      </c>
      <c r="AE704" s="83">
        <v>7.2064342775004775</v>
      </c>
      <c r="AF704" s="83">
        <v>15.284623304995137</v>
      </c>
      <c r="AG704" s="92">
        <v>8.824842918867018</v>
      </c>
      <c r="AH704" s="92">
        <v>10.613909193730812</v>
      </c>
      <c r="AI704" s="92">
        <v>7.549377436389823</v>
      </c>
      <c r="AJ704" s="92">
        <v>9.764051381483277</v>
      </c>
      <c r="CV704" s="75" t="s">
        <v>425</v>
      </c>
      <c r="CW704" s="75" t="s">
        <v>624</v>
      </c>
      <c r="CX704" s="75" t="s">
        <v>66</v>
      </c>
      <c r="CY704" s="75">
        <v>17070</v>
      </c>
      <c r="CZ704" s="75">
        <v>68694</v>
      </c>
      <c r="DA704" s="75">
        <v>58586.58</v>
      </c>
      <c r="DE704" s="75">
        <v>-100</v>
      </c>
      <c r="DF704" s="75">
        <v>-100</v>
      </c>
      <c r="DG704" s="75">
        <v>-100</v>
      </c>
      <c r="DH704" s="75">
        <v>4.024253075571178</v>
      </c>
      <c r="DJ704" s="75">
        <v>3.4321370826010544</v>
      </c>
    </row>
    <row r="705" spans="21:115" ht="10.5">
      <c r="U705" s="83" t="s">
        <v>452</v>
      </c>
      <c r="V705" s="83" t="s">
        <v>314</v>
      </c>
      <c r="W705" s="83" t="s">
        <v>91</v>
      </c>
      <c r="X705" s="83">
        <v>1065</v>
      </c>
      <c r="Y705" s="83">
        <v>14876.2</v>
      </c>
      <c r="Z705" s="83">
        <v>12855.92</v>
      </c>
      <c r="AA705" s="83">
        <v>800</v>
      </c>
      <c r="AB705" s="83">
        <v>10784</v>
      </c>
      <c r="AC705" s="83">
        <v>9892.43</v>
      </c>
      <c r="AD705" s="83">
        <v>-24.88262910798122</v>
      </c>
      <c r="AE705" s="83">
        <v>-27.508369072747076</v>
      </c>
      <c r="AF705" s="83">
        <v>-23.05155912606799</v>
      </c>
      <c r="AG705" s="92">
        <v>13.968262910798122</v>
      </c>
      <c r="AH705" s="92">
        <v>13.48</v>
      </c>
      <c r="AI705" s="92">
        <v>12.071286384976526</v>
      </c>
      <c r="AJ705" s="92">
        <v>12.3655375</v>
      </c>
      <c r="CV705" s="75" t="s">
        <v>425</v>
      </c>
      <c r="CW705" s="75" t="s">
        <v>624</v>
      </c>
      <c r="CX705" s="75" t="s">
        <v>352</v>
      </c>
      <c r="DB705" s="75">
        <v>20000</v>
      </c>
      <c r="DC705" s="75">
        <v>60109.36</v>
      </c>
      <c r="DD705" s="75">
        <v>55000</v>
      </c>
      <c r="DI705" s="75">
        <v>3.005468</v>
      </c>
      <c r="DK705" s="75">
        <v>2.75</v>
      </c>
    </row>
    <row r="706" spans="21:114" ht="10.5">
      <c r="U706" s="83" t="s">
        <v>452</v>
      </c>
      <c r="V706" s="83" t="s">
        <v>314</v>
      </c>
      <c r="W706" s="83" t="s">
        <v>60</v>
      </c>
      <c r="X706" s="83">
        <v>5000</v>
      </c>
      <c r="Y706" s="83">
        <v>58534.66</v>
      </c>
      <c r="Z706" s="83">
        <v>50395</v>
      </c>
      <c r="AA706" s="83">
        <v>2700</v>
      </c>
      <c r="AB706" s="83">
        <v>26787.77</v>
      </c>
      <c r="AC706" s="83">
        <v>24578.04</v>
      </c>
      <c r="AD706" s="83">
        <v>-46</v>
      </c>
      <c r="AE706" s="83">
        <v>-54.236054330887036</v>
      </c>
      <c r="AF706" s="83">
        <v>-51.229209246949104</v>
      </c>
      <c r="AG706" s="92">
        <v>11.706932</v>
      </c>
      <c r="AH706" s="92">
        <v>9.921396296296296</v>
      </c>
      <c r="AI706" s="92">
        <v>10.079</v>
      </c>
      <c r="AJ706" s="92">
        <v>9.102977777777777</v>
      </c>
      <c r="CV706" s="75" t="s">
        <v>425</v>
      </c>
      <c r="CW706" s="75" t="s">
        <v>624</v>
      </c>
      <c r="CX706" s="75" t="s">
        <v>525</v>
      </c>
      <c r="CY706" s="75">
        <v>24720</v>
      </c>
      <c r="CZ706" s="75">
        <v>84509.26</v>
      </c>
      <c r="DA706" s="75">
        <v>72251.18</v>
      </c>
      <c r="DE706" s="75">
        <v>-100</v>
      </c>
      <c r="DF706" s="75">
        <v>-100</v>
      </c>
      <c r="DG706" s="75">
        <v>-100</v>
      </c>
      <c r="DH706" s="75">
        <v>3.4186593851132683</v>
      </c>
      <c r="DJ706" s="75">
        <v>2.9227823624595466</v>
      </c>
    </row>
    <row r="707" spans="21:115" ht="10.5">
      <c r="U707" s="83" t="s">
        <v>452</v>
      </c>
      <c r="V707" s="83" t="s">
        <v>314</v>
      </c>
      <c r="W707" s="83" t="s">
        <v>42</v>
      </c>
      <c r="X707" s="83">
        <v>121216.2</v>
      </c>
      <c r="Y707" s="83">
        <v>1253722.74</v>
      </c>
      <c r="Z707" s="83">
        <v>1075249.4</v>
      </c>
      <c r="AA707" s="83">
        <v>60377.8</v>
      </c>
      <c r="AB707" s="83">
        <v>616983.54</v>
      </c>
      <c r="AC707" s="83">
        <v>567257.56</v>
      </c>
      <c r="AD707" s="83">
        <v>-50.18999110679925</v>
      </c>
      <c r="AE707" s="83">
        <v>-50.787879942258996</v>
      </c>
      <c r="AF707" s="83">
        <v>-47.24409425385403</v>
      </c>
      <c r="AG707" s="92">
        <v>10.3428645676073</v>
      </c>
      <c r="AH707" s="92">
        <v>10.218715156895415</v>
      </c>
      <c r="AI707" s="92">
        <v>8.870509057370219</v>
      </c>
      <c r="AJ707" s="92">
        <v>9.395134635577978</v>
      </c>
      <c r="CV707" s="75" t="s">
        <v>438</v>
      </c>
      <c r="CW707" s="75" t="s">
        <v>626</v>
      </c>
      <c r="CX707" s="75" t="s">
        <v>42</v>
      </c>
      <c r="DB707" s="75">
        <v>500</v>
      </c>
      <c r="DC707" s="75">
        <v>2670.47</v>
      </c>
      <c r="DD707" s="75">
        <v>2450.18</v>
      </c>
      <c r="DI707" s="75">
        <v>5.34094</v>
      </c>
      <c r="DK707" s="75">
        <v>4.90036</v>
      </c>
    </row>
    <row r="708" spans="21:114" ht="10.5">
      <c r="U708" s="83" t="s">
        <v>452</v>
      </c>
      <c r="V708" s="83" t="s">
        <v>314</v>
      </c>
      <c r="W708" s="83" t="s">
        <v>70</v>
      </c>
      <c r="X708" s="83"/>
      <c r="Y708" s="83"/>
      <c r="Z708" s="83"/>
      <c r="AA708" s="83">
        <v>740</v>
      </c>
      <c r="AB708" s="83">
        <v>4682.57</v>
      </c>
      <c r="AC708" s="83">
        <v>4305.95</v>
      </c>
      <c r="AD708" s="83"/>
      <c r="AE708" s="83"/>
      <c r="AF708" s="83"/>
      <c r="AG708" s="92"/>
      <c r="AH708" s="92">
        <v>6.327797297297297</v>
      </c>
      <c r="AI708" s="92"/>
      <c r="AJ708" s="92">
        <v>5.818851351351351</v>
      </c>
      <c r="CV708" s="75" t="s">
        <v>438</v>
      </c>
      <c r="CW708" s="75" t="s">
        <v>626</v>
      </c>
      <c r="CX708" s="75" t="s">
        <v>70</v>
      </c>
      <c r="CY708" s="75">
        <v>21</v>
      </c>
      <c r="CZ708" s="75">
        <v>120.22</v>
      </c>
      <c r="DA708" s="75">
        <v>100.33</v>
      </c>
      <c r="DE708" s="75">
        <v>-100</v>
      </c>
      <c r="DF708" s="75">
        <v>-100</v>
      </c>
      <c r="DG708" s="75">
        <v>-100</v>
      </c>
      <c r="DH708" s="75">
        <v>5.7247619047619045</v>
      </c>
      <c r="DJ708" s="75">
        <v>4.777619047619048</v>
      </c>
    </row>
    <row r="709" spans="21:114" ht="10.5">
      <c r="U709" s="83" t="s">
        <v>452</v>
      </c>
      <c r="V709" s="83" t="s">
        <v>314</v>
      </c>
      <c r="W709" s="83" t="s">
        <v>525</v>
      </c>
      <c r="X709" s="83">
        <v>560</v>
      </c>
      <c r="Y709" s="83">
        <v>5168.67</v>
      </c>
      <c r="Z709" s="83">
        <v>4449.93</v>
      </c>
      <c r="AA709" s="83"/>
      <c r="AB709" s="83"/>
      <c r="AC709" s="83"/>
      <c r="AD709" s="83">
        <v>-100</v>
      </c>
      <c r="AE709" s="83">
        <v>-100</v>
      </c>
      <c r="AF709" s="83">
        <v>-100</v>
      </c>
      <c r="AG709" s="92">
        <v>9.229767857142857</v>
      </c>
      <c r="AH709" s="92"/>
      <c r="AI709" s="92">
        <v>7.946303571428572</v>
      </c>
      <c r="AJ709" s="92"/>
      <c r="CV709" s="75" t="s">
        <v>446</v>
      </c>
      <c r="CW709" s="75" t="s">
        <v>447</v>
      </c>
      <c r="CX709" s="75" t="s">
        <v>47</v>
      </c>
      <c r="CY709" s="75">
        <v>11200</v>
      </c>
      <c r="CZ709" s="75">
        <v>56491.55</v>
      </c>
      <c r="DA709" s="75">
        <v>48636</v>
      </c>
      <c r="DE709" s="75">
        <v>-100</v>
      </c>
      <c r="DF709" s="75">
        <v>-100</v>
      </c>
      <c r="DG709" s="75">
        <v>-100</v>
      </c>
      <c r="DH709" s="75">
        <v>5.043888392857143</v>
      </c>
      <c r="DJ709" s="75">
        <v>4.3425</v>
      </c>
    </row>
    <row r="710" spans="21:115" ht="10.5">
      <c r="U710" s="83" t="s">
        <v>452</v>
      </c>
      <c r="V710" s="83" t="s">
        <v>314</v>
      </c>
      <c r="W710" s="83" t="s">
        <v>43</v>
      </c>
      <c r="X710" s="83"/>
      <c r="Y710" s="83"/>
      <c r="Z710" s="83"/>
      <c r="AA710" s="83">
        <v>190</v>
      </c>
      <c r="AB710" s="83">
        <v>2463.63</v>
      </c>
      <c r="AC710" s="83">
        <v>2273.24</v>
      </c>
      <c r="AD710" s="83"/>
      <c r="AE710" s="83"/>
      <c r="AF710" s="83"/>
      <c r="AG710" s="92"/>
      <c r="AH710" s="92">
        <v>12.966473684210527</v>
      </c>
      <c r="AI710" s="92"/>
      <c r="AJ710" s="92">
        <v>11.964421052631577</v>
      </c>
      <c r="CV710" s="75" t="s">
        <v>446</v>
      </c>
      <c r="CW710" s="75" t="s">
        <v>447</v>
      </c>
      <c r="CX710" s="75" t="s">
        <v>51</v>
      </c>
      <c r="DB710" s="75">
        <v>3000</v>
      </c>
      <c r="DC710" s="75">
        <v>15558.04</v>
      </c>
      <c r="DD710" s="75">
        <v>14271.96</v>
      </c>
      <c r="DI710" s="75">
        <v>5.186013333333333</v>
      </c>
      <c r="DK710" s="75">
        <v>4.75732</v>
      </c>
    </row>
    <row r="711" spans="21:115" ht="10.5">
      <c r="U711" s="83" t="s">
        <v>317</v>
      </c>
      <c r="V711" s="83" t="s">
        <v>318</v>
      </c>
      <c r="W711" s="83" t="s">
        <v>42</v>
      </c>
      <c r="X711" s="83"/>
      <c r="Y711" s="83"/>
      <c r="Z711" s="83"/>
      <c r="AA711" s="83">
        <v>11408</v>
      </c>
      <c r="AB711" s="83">
        <v>45486.22</v>
      </c>
      <c r="AC711" s="83">
        <v>41880.96</v>
      </c>
      <c r="AD711" s="83"/>
      <c r="AE711" s="83"/>
      <c r="AF711" s="83"/>
      <c r="AG711" s="92"/>
      <c r="AH711" s="92">
        <v>3.9872212482468443</v>
      </c>
      <c r="AI711" s="92"/>
      <c r="AJ711" s="92">
        <v>3.6711921458625527</v>
      </c>
      <c r="CV711" s="75" t="s">
        <v>446</v>
      </c>
      <c r="CW711" s="75" t="s">
        <v>447</v>
      </c>
      <c r="CX711" s="75" t="s">
        <v>41</v>
      </c>
      <c r="CY711" s="75">
        <v>2500</v>
      </c>
      <c r="CZ711" s="75">
        <v>12251.98</v>
      </c>
      <c r="DA711" s="75">
        <v>10899</v>
      </c>
      <c r="DB711" s="75">
        <v>14400</v>
      </c>
      <c r="DC711" s="75">
        <v>71472.35</v>
      </c>
      <c r="DD711" s="75">
        <v>66066.55</v>
      </c>
      <c r="DE711" s="75">
        <v>476</v>
      </c>
      <c r="DF711" s="75">
        <v>483.35346613363726</v>
      </c>
      <c r="DG711" s="75">
        <v>506.17074961005596</v>
      </c>
      <c r="DH711" s="75">
        <v>4.900792</v>
      </c>
      <c r="DI711" s="75">
        <v>4.96335763888889</v>
      </c>
      <c r="DJ711" s="75">
        <v>4.3596</v>
      </c>
      <c r="DK711" s="75">
        <v>4.587954861111111</v>
      </c>
    </row>
    <row r="712" spans="21:115" ht="10.5">
      <c r="U712" s="83" t="s">
        <v>317</v>
      </c>
      <c r="V712" s="83" t="s">
        <v>318</v>
      </c>
      <c r="W712" s="83" t="s">
        <v>151</v>
      </c>
      <c r="X712" s="83">
        <v>136.8</v>
      </c>
      <c r="Y712" s="83">
        <v>760.66</v>
      </c>
      <c r="Z712" s="83">
        <v>644.08</v>
      </c>
      <c r="AA712" s="83"/>
      <c r="AB712" s="83"/>
      <c r="AC712" s="83"/>
      <c r="AD712" s="83">
        <v>-100</v>
      </c>
      <c r="AE712" s="83">
        <v>-100</v>
      </c>
      <c r="AF712" s="83">
        <v>-100</v>
      </c>
      <c r="AG712" s="92">
        <v>5.560380116959063</v>
      </c>
      <c r="AH712" s="92"/>
      <c r="AI712" s="92">
        <v>4.708187134502924</v>
      </c>
      <c r="AJ712" s="92"/>
      <c r="CV712" s="75" t="s">
        <v>446</v>
      </c>
      <c r="CW712" s="75" t="s">
        <v>447</v>
      </c>
      <c r="CX712" s="75" t="s">
        <v>45</v>
      </c>
      <c r="CY712" s="75">
        <v>1344</v>
      </c>
      <c r="CZ712" s="75">
        <v>8064</v>
      </c>
      <c r="DA712" s="75">
        <v>6827.42</v>
      </c>
      <c r="DB712" s="75">
        <v>1344</v>
      </c>
      <c r="DC712" s="75">
        <v>7728</v>
      </c>
      <c r="DD712" s="75">
        <v>7087.45</v>
      </c>
      <c r="DE712" s="75">
        <v>0</v>
      </c>
      <c r="DF712" s="75">
        <v>-4.166666666666667</v>
      </c>
      <c r="DG712" s="75">
        <v>3.8086129167386766</v>
      </c>
      <c r="DH712" s="75">
        <v>6</v>
      </c>
      <c r="DI712" s="75">
        <v>5.75</v>
      </c>
      <c r="DJ712" s="75">
        <v>5.0799255952380955</v>
      </c>
      <c r="DK712" s="75">
        <v>5.273400297619047</v>
      </c>
    </row>
    <row r="713" spans="37:115" ht="10.5">
      <c r="AK713" s="83" t="s">
        <v>412</v>
      </c>
      <c r="AL713" s="83" t="s">
        <v>413</v>
      </c>
      <c r="AM713" s="83" t="s">
        <v>47</v>
      </c>
      <c r="AN713" s="83">
        <v>23586</v>
      </c>
      <c r="AO713" s="83">
        <v>120418.31</v>
      </c>
      <c r="AP713" s="83">
        <v>103697.01</v>
      </c>
      <c r="AQ713" s="83">
        <v>46412</v>
      </c>
      <c r="AR713" s="83">
        <v>219244.72</v>
      </c>
      <c r="AS713" s="83">
        <v>201601.61</v>
      </c>
      <c r="AT713" s="83">
        <v>96.77774951242263</v>
      </c>
      <c r="AU713" s="83">
        <v>82.06925508255348</v>
      </c>
      <c r="AV713" s="83">
        <v>94.41410123589871</v>
      </c>
      <c r="AW713" s="92">
        <v>5.105499448825574</v>
      </c>
      <c r="AX713" s="92">
        <v>4.723880031026459</v>
      </c>
      <c r="AY713" s="92">
        <v>4.396549224116001</v>
      </c>
      <c r="AZ713" s="92">
        <v>4.3437389037317935</v>
      </c>
      <c r="CV713" s="75" t="s">
        <v>446</v>
      </c>
      <c r="CW713" s="75" t="s">
        <v>447</v>
      </c>
      <c r="CX713" s="75" t="s">
        <v>60</v>
      </c>
      <c r="DB713" s="75">
        <v>2700</v>
      </c>
      <c r="DC713" s="75">
        <v>16262.5</v>
      </c>
      <c r="DD713" s="75">
        <v>14925.1</v>
      </c>
      <c r="DI713" s="75">
        <v>6.023148148148148</v>
      </c>
      <c r="DK713" s="75">
        <v>5.527814814814815</v>
      </c>
    </row>
    <row r="714" spans="37:114" ht="10.5">
      <c r="AK714" s="83" t="s">
        <v>412</v>
      </c>
      <c r="AL714" s="83" t="s">
        <v>413</v>
      </c>
      <c r="AM714" s="83" t="s">
        <v>86</v>
      </c>
      <c r="AN714" s="83"/>
      <c r="AO714" s="83"/>
      <c r="AP714" s="83"/>
      <c r="AQ714" s="83">
        <v>5682</v>
      </c>
      <c r="AR714" s="83">
        <v>28308.79</v>
      </c>
      <c r="AS714" s="83">
        <v>26034.4</v>
      </c>
      <c r="AT714" s="83"/>
      <c r="AU714" s="83"/>
      <c r="AV714" s="83"/>
      <c r="AW714" s="92"/>
      <c r="AX714" s="92">
        <v>4.982187609996481</v>
      </c>
      <c r="AY714" s="92"/>
      <c r="AZ714" s="92">
        <v>4.581907778951074</v>
      </c>
      <c r="CV714" s="75" t="s">
        <v>446</v>
      </c>
      <c r="CW714" s="75" t="s">
        <v>447</v>
      </c>
      <c r="CX714" s="75" t="s">
        <v>525</v>
      </c>
      <c r="CY714" s="75">
        <v>6680</v>
      </c>
      <c r="CZ714" s="75">
        <v>34191.98</v>
      </c>
      <c r="DA714" s="75">
        <v>29437.34</v>
      </c>
      <c r="DE714" s="75">
        <v>-100</v>
      </c>
      <c r="DF714" s="75">
        <v>-100</v>
      </c>
      <c r="DG714" s="75">
        <v>-100</v>
      </c>
      <c r="DH714" s="75">
        <v>5.118559880239522</v>
      </c>
      <c r="DJ714" s="75">
        <v>4.406787425149701</v>
      </c>
    </row>
    <row r="715" spans="37:115" ht="10.5">
      <c r="AK715" s="83" t="s">
        <v>412</v>
      </c>
      <c r="AL715" s="83" t="s">
        <v>413</v>
      </c>
      <c r="AM715" s="83" t="s">
        <v>59</v>
      </c>
      <c r="AN715" s="83"/>
      <c r="AO715" s="83"/>
      <c r="AP715" s="83"/>
      <c r="AQ715" s="83">
        <v>750</v>
      </c>
      <c r="AR715" s="83">
        <v>4412.09</v>
      </c>
      <c r="AS715" s="83">
        <v>4070.5</v>
      </c>
      <c r="AT715" s="83"/>
      <c r="AU715" s="83"/>
      <c r="AV715" s="83"/>
      <c r="AW715" s="92"/>
      <c r="AX715" s="92">
        <v>5.882786666666667</v>
      </c>
      <c r="AY715" s="92"/>
      <c r="AZ715" s="92">
        <v>5.427333333333333</v>
      </c>
      <c r="CV715" s="75" t="s">
        <v>455</v>
      </c>
      <c r="CW715" s="75" t="s">
        <v>456</v>
      </c>
      <c r="CX715" s="75" t="s">
        <v>47</v>
      </c>
      <c r="CY715" s="75">
        <v>246665.88</v>
      </c>
      <c r="CZ715" s="75">
        <v>2263189.93</v>
      </c>
      <c r="DA715" s="75">
        <v>1950083.45</v>
      </c>
      <c r="DB715" s="75">
        <v>357936.165</v>
      </c>
      <c r="DC715" s="75">
        <v>3173378.98</v>
      </c>
      <c r="DD715" s="75">
        <v>2919869.41</v>
      </c>
      <c r="DE715" s="75">
        <v>45.109718863427716</v>
      </c>
      <c r="DF715" s="75">
        <v>40.21708642013973</v>
      </c>
      <c r="DG715" s="75">
        <v>49.73048512359818</v>
      </c>
      <c r="DH715" s="75">
        <v>9.175123572015716</v>
      </c>
      <c r="DI715" s="75">
        <v>8.865767950550625</v>
      </c>
      <c r="DJ715" s="75">
        <v>7.905768929209017</v>
      </c>
      <c r="DK715" s="75">
        <v>8.157514371312551</v>
      </c>
    </row>
    <row r="716" spans="37:114" ht="10.5">
      <c r="AK716" s="83" t="s">
        <v>412</v>
      </c>
      <c r="AL716" s="83" t="s">
        <v>413</v>
      </c>
      <c r="AM716" s="83" t="s">
        <v>134</v>
      </c>
      <c r="AN716" s="83">
        <v>39100</v>
      </c>
      <c r="AO716" s="83">
        <v>261563.93</v>
      </c>
      <c r="AP716" s="83">
        <v>223928.85</v>
      </c>
      <c r="AQ716" s="83">
        <v>68460</v>
      </c>
      <c r="AR716" s="83">
        <v>380822.15</v>
      </c>
      <c r="AS716" s="83">
        <v>350369.34</v>
      </c>
      <c r="AT716" s="83">
        <v>75.08951406649616</v>
      </c>
      <c r="AU716" s="83">
        <v>45.59429123121068</v>
      </c>
      <c r="AV716" s="83">
        <v>56.4645823885578</v>
      </c>
      <c r="AW716" s="92">
        <v>6.689614578005115</v>
      </c>
      <c r="AX716" s="92">
        <v>5.5626957347356125</v>
      </c>
      <c r="AY716" s="92">
        <v>5.727080562659847</v>
      </c>
      <c r="AZ716" s="92">
        <v>5.117869412795794</v>
      </c>
      <c r="CV716" s="75" t="s">
        <v>455</v>
      </c>
      <c r="CW716" s="75" t="s">
        <v>456</v>
      </c>
      <c r="CX716" s="75" t="s">
        <v>63</v>
      </c>
      <c r="CY716" s="75">
        <v>500</v>
      </c>
      <c r="CZ716" s="75">
        <v>4576.38</v>
      </c>
      <c r="DA716" s="75">
        <v>3940</v>
      </c>
      <c r="DE716" s="75">
        <v>-100</v>
      </c>
      <c r="DF716" s="75">
        <v>-100</v>
      </c>
      <c r="DG716" s="75">
        <v>-100</v>
      </c>
      <c r="DH716" s="75">
        <v>9.15276</v>
      </c>
      <c r="DJ716" s="75">
        <v>7.88</v>
      </c>
    </row>
    <row r="717" spans="37:115" ht="10.5">
      <c r="AK717" s="83" t="s">
        <v>412</v>
      </c>
      <c r="AL717" s="83" t="s">
        <v>413</v>
      </c>
      <c r="AM717" s="83" t="s">
        <v>62</v>
      </c>
      <c r="AN717" s="83">
        <v>116716.41</v>
      </c>
      <c r="AO717" s="83">
        <v>830117.86</v>
      </c>
      <c r="AP717" s="83">
        <v>712905.31</v>
      </c>
      <c r="AQ717" s="83">
        <v>151590</v>
      </c>
      <c r="AR717" s="83">
        <v>876990.8</v>
      </c>
      <c r="AS717" s="83">
        <v>806440.84</v>
      </c>
      <c r="AT717" s="83">
        <v>29.878909058289228</v>
      </c>
      <c r="AU717" s="83">
        <v>5.646540359943594</v>
      </c>
      <c r="AV717" s="83">
        <v>13.120330103867497</v>
      </c>
      <c r="AW717" s="92">
        <v>7.112263476918113</v>
      </c>
      <c r="AX717" s="92">
        <v>5.7852813510126</v>
      </c>
      <c r="AY717" s="92">
        <v>6.108012660773237</v>
      </c>
      <c r="AZ717" s="92">
        <v>5.319881522527871</v>
      </c>
      <c r="CV717" s="75" t="s">
        <v>455</v>
      </c>
      <c r="CW717" s="75" t="s">
        <v>456</v>
      </c>
      <c r="CX717" s="75" t="s">
        <v>53</v>
      </c>
      <c r="DB717" s="75">
        <v>250</v>
      </c>
      <c r="DC717" s="75">
        <v>2514.81</v>
      </c>
      <c r="DD717" s="75">
        <v>2312.76</v>
      </c>
      <c r="DI717" s="75">
        <v>10.059239999999999</v>
      </c>
      <c r="DK717" s="75">
        <v>9.251040000000001</v>
      </c>
    </row>
    <row r="718" spans="37:115" ht="10.5">
      <c r="AK718" s="83" t="s">
        <v>412</v>
      </c>
      <c r="AL718" s="83" t="s">
        <v>413</v>
      </c>
      <c r="AM718" s="83" t="s">
        <v>53</v>
      </c>
      <c r="AN718" s="83">
        <v>158249.67</v>
      </c>
      <c r="AO718" s="83">
        <v>835928.09</v>
      </c>
      <c r="AP718" s="83">
        <v>718677.02</v>
      </c>
      <c r="AQ718" s="83">
        <v>237228.28</v>
      </c>
      <c r="AR718" s="83">
        <v>1214310.33</v>
      </c>
      <c r="AS718" s="83">
        <v>1116283.59</v>
      </c>
      <c r="AT718" s="83">
        <v>49.90759854349142</v>
      </c>
      <c r="AU718" s="83">
        <v>45.26492703457304</v>
      </c>
      <c r="AV718" s="83">
        <v>55.3247924916258</v>
      </c>
      <c r="AW718" s="92">
        <v>5.282337018459501</v>
      </c>
      <c r="AX718" s="92">
        <v>5.118741871753233</v>
      </c>
      <c r="AY718" s="92">
        <v>4.541412440228153</v>
      </c>
      <c r="AZ718" s="92">
        <v>4.705524948374621</v>
      </c>
      <c r="CV718" s="75" t="s">
        <v>455</v>
      </c>
      <c r="CW718" s="75" t="s">
        <v>456</v>
      </c>
      <c r="CX718" s="75" t="s">
        <v>51</v>
      </c>
      <c r="DB718" s="75">
        <v>9000</v>
      </c>
      <c r="DC718" s="75">
        <v>71201.66</v>
      </c>
      <c r="DD718" s="75">
        <v>65315.87</v>
      </c>
      <c r="DI718" s="75">
        <v>7.911295555555556</v>
      </c>
      <c r="DK718" s="75">
        <v>7.257318888888889</v>
      </c>
    </row>
    <row r="719" spans="37:115" ht="10.5">
      <c r="AK719" s="83" t="s">
        <v>412</v>
      </c>
      <c r="AL719" s="83" t="s">
        <v>413</v>
      </c>
      <c r="AM719" s="83" t="s">
        <v>81</v>
      </c>
      <c r="AN719" s="83"/>
      <c r="AO719" s="83"/>
      <c r="AP719" s="83"/>
      <c r="AQ719" s="83">
        <v>2122</v>
      </c>
      <c r="AR719" s="83">
        <v>11370.32</v>
      </c>
      <c r="AS719" s="83">
        <v>10460.15</v>
      </c>
      <c r="AT719" s="83"/>
      <c r="AU719" s="83"/>
      <c r="AV719" s="83"/>
      <c r="AW719" s="92"/>
      <c r="AX719" s="92">
        <v>5.358303487276155</v>
      </c>
      <c r="AY719" s="92"/>
      <c r="AZ719" s="92">
        <v>4.929382657869934</v>
      </c>
      <c r="CV719" s="75" t="s">
        <v>455</v>
      </c>
      <c r="CW719" s="75" t="s">
        <v>456</v>
      </c>
      <c r="CX719" s="75" t="s">
        <v>41</v>
      </c>
      <c r="CY719" s="75">
        <v>53256</v>
      </c>
      <c r="CZ719" s="75">
        <v>458463.17</v>
      </c>
      <c r="DA719" s="75">
        <v>393524.99</v>
      </c>
      <c r="DB719" s="75">
        <v>27190</v>
      </c>
      <c r="DC719" s="75">
        <v>217610.69</v>
      </c>
      <c r="DD719" s="75">
        <v>201061.93</v>
      </c>
      <c r="DE719" s="75">
        <v>-48.94471984377347</v>
      </c>
      <c r="DF719" s="75">
        <v>-52.53474995603246</v>
      </c>
      <c r="DG719" s="75">
        <v>-48.9074556612021</v>
      </c>
      <c r="DH719" s="75">
        <v>8.608667004656752</v>
      </c>
      <c r="DI719" s="75">
        <v>8.00333541743288</v>
      </c>
      <c r="DJ719" s="75">
        <v>7.38930805918582</v>
      </c>
      <c r="DK719" s="75">
        <v>7.39470136079441</v>
      </c>
    </row>
    <row r="720" spans="37:114" ht="10.5">
      <c r="AK720" s="83" t="s">
        <v>412</v>
      </c>
      <c r="AL720" s="83" t="s">
        <v>413</v>
      </c>
      <c r="AM720" s="83" t="s">
        <v>672</v>
      </c>
      <c r="AN720" s="83"/>
      <c r="AO720" s="83"/>
      <c r="AP720" s="83"/>
      <c r="AQ720" s="83">
        <v>1490</v>
      </c>
      <c r="AR720" s="83">
        <v>7396.42</v>
      </c>
      <c r="AS720" s="83">
        <v>6834.96</v>
      </c>
      <c r="AT720" s="83"/>
      <c r="AU720" s="83"/>
      <c r="AV720" s="83"/>
      <c r="AW720" s="92"/>
      <c r="AX720" s="92">
        <v>4.964040268456376</v>
      </c>
      <c r="AY720" s="92"/>
      <c r="AZ720" s="92">
        <v>4.587221476510067</v>
      </c>
      <c r="CV720" s="75" t="s">
        <v>455</v>
      </c>
      <c r="CW720" s="75" t="s">
        <v>456</v>
      </c>
      <c r="CX720" s="75" t="s">
        <v>70</v>
      </c>
      <c r="CY720" s="75">
        <v>100</v>
      </c>
      <c r="CZ720" s="75">
        <v>892.83</v>
      </c>
      <c r="DA720" s="75">
        <v>769.06</v>
      </c>
      <c r="DE720" s="75">
        <v>-100</v>
      </c>
      <c r="DF720" s="75">
        <v>-100</v>
      </c>
      <c r="DG720" s="75">
        <v>-100</v>
      </c>
      <c r="DH720" s="75">
        <v>8.9283</v>
      </c>
      <c r="DJ720" s="75">
        <v>7.6906</v>
      </c>
    </row>
    <row r="721" spans="37:131" ht="10.5">
      <c r="AK721" s="83" t="s">
        <v>412</v>
      </c>
      <c r="AL721" s="83" t="s">
        <v>413</v>
      </c>
      <c r="AM721" s="83" t="s">
        <v>41</v>
      </c>
      <c r="AN721" s="83">
        <v>428544</v>
      </c>
      <c r="AO721" s="83">
        <v>2424477.26</v>
      </c>
      <c r="AP721" s="83">
        <v>2082414.74</v>
      </c>
      <c r="AQ721" s="83">
        <v>378277</v>
      </c>
      <c r="AR721" s="83">
        <v>2144864.75</v>
      </c>
      <c r="AS721" s="83">
        <v>1973794.92</v>
      </c>
      <c r="AT721" s="83">
        <v>-11.729717368578255</v>
      </c>
      <c r="AU721" s="83">
        <v>-11.532898848471765</v>
      </c>
      <c r="AV721" s="83">
        <v>-5.216051246352591</v>
      </c>
      <c r="AW721" s="92">
        <v>5.657475685110513</v>
      </c>
      <c r="AX721" s="92">
        <v>5.670090304195074</v>
      </c>
      <c r="AY721" s="92">
        <v>4.859278720504779</v>
      </c>
      <c r="AZ721" s="92">
        <v>5.217856015565313</v>
      </c>
      <c r="DL721" s="75" t="s">
        <v>279</v>
      </c>
      <c r="DM721" s="75" t="s">
        <v>447</v>
      </c>
      <c r="DN721" s="75" t="s">
        <v>94</v>
      </c>
      <c r="DR721" s="75">
        <v>10000</v>
      </c>
      <c r="DS721" s="75">
        <v>31593.48</v>
      </c>
      <c r="DT721" s="75">
        <v>28908</v>
      </c>
      <c r="DY721" s="75">
        <v>3.159348</v>
      </c>
      <c r="EA721" s="75">
        <v>2.8908</v>
      </c>
    </row>
    <row r="722" spans="37:131" ht="10.5">
      <c r="AK722" s="83" t="s">
        <v>412</v>
      </c>
      <c r="AL722" s="83" t="s">
        <v>413</v>
      </c>
      <c r="AM722" s="83" t="s">
        <v>44</v>
      </c>
      <c r="AN722" s="83">
        <v>270626.4</v>
      </c>
      <c r="AO722" s="83">
        <v>1340975.06</v>
      </c>
      <c r="AP722" s="83">
        <v>1152684.73</v>
      </c>
      <c r="AQ722" s="83">
        <v>219780</v>
      </c>
      <c r="AR722" s="83">
        <v>1081471.89</v>
      </c>
      <c r="AS722" s="83">
        <v>995656.32</v>
      </c>
      <c r="AT722" s="83">
        <v>-18.788410886742763</v>
      </c>
      <c r="AU722" s="83">
        <v>-19.351826722265823</v>
      </c>
      <c r="AV722" s="83">
        <v>-13.622841173579184</v>
      </c>
      <c r="AW722" s="92">
        <v>4.955078514143483</v>
      </c>
      <c r="AX722" s="92">
        <v>4.92070202020202</v>
      </c>
      <c r="AY722" s="92">
        <v>4.259321078800885</v>
      </c>
      <c r="AZ722" s="92">
        <v>4.530240786240786</v>
      </c>
      <c r="DL722" s="75" t="s">
        <v>279</v>
      </c>
      <c r="DM722" s="75" t="s">
        <v>447</v>
      </c>
      <c r="DN722" s="75" t="s">
        <v>70</v>
      </c>
      <c r="DO722" s="75">
        <v>6000</v>
      </c>
      <c r="DP722" s="75">
        <v>19438.37</v>
      </c>
      <c r="DQ722" s="75">
        <v>16743.73</v>
      </c>
      <c r="DR722" s="75">
        <v>70951</v>
      </c>
      <c r="DS722" s="75">
        <v>226166.06</v>
      </c>
      <c r="DT722" s="75">
        <v>208606.92</v>
      </c>
      <c r="DU722" s="75">
        <v>1082.5166666666667</v>
      </c>
      <c r="DV722" s="75">
        <v>1063.5032155473941</v>
      </c>
      <c r="DW722" s="75">
        <v>1145.8808162816767</v>
      </c>
      <c r="DX722" s="75">
        <v>3.2397283333333333</v>
      </c>
      <c r="DY722" s="75">
        <v>3.187637383546391</v>
      </c>
      <c r="DZ722" s="75">
        <v>2.7906216666666666</v>
      </c>
      <c r="EA722" s="75">
        <v>2.9401547546898565</v>
      </c>
    </row>
    <row r="723" spans="37:131" ht="10.5">
      <c r="AK723" s="83" t="s">
        <v>412</v>
      </c>
      <c r="AL723" s="83" t="s">
        <v>413</v>
      </c>
      <c r="AM723" s="83" t="s">
        <v>56</v>
      </c>
      <c r="AN723" s="83">
        <v>10900</v>
      </c>
      <c r="AO723" s="83">
        <v>59934.95</v>
      </c>
      <c r="AP723" s="83">
        <v>51991.89</v>
      </c>
      <c r="AQ723" s="83">
        <v>43991</v>
      </c>
      <c r="AR723" s="83">
        <v>241788.89</v>
      </c>
      <c r="AS723" s="83">
        <v>222582.36</v>
      </c>
      <c r="AT723" s="83">
        <v>303.58715596330273</v>
      </c>
      <c r="AU723" s="83">
        <v>303.4188566103751</v>
      </c>
      <c r="AV723" s="83">
        <v>328.10976865815024</v>
      </c>
      <c r="AW723" s="92">
        <v>5.498619266055045</v>
      </c>
      <c r="AX723" s="92">
        <v>5.496326294014685</v>
      </c>
      <c r="AY723" s="92">
        <v>4.769898165137614</v>
      </c>
      <c r="AZ723" s="92">
        <v>5.059724943738492</v>
      </c>
      <c r="DL723" s="75" t="s">
        <v>279</v>
      </c>
      <c r="DM723" s="75" t="s">
        <v>447</v>
      </c>
      <c r="DN723" s="75" t="s">
        <v>66</v>
      </c>
      <c r="DO723" s="75">
        <v>18078</v>
      </c>
      <c r="DP723" s="75">
        <v>58718.41</v>
      </c>
      <c r="DQ723" s="75">
        <v>50264.1</v>
      </c>
      <c r="DR723" s="75">
        <v>43476</v>
      </c>
      <c r="DS723" s="75">
        <v>140002.08</v>
      </c>
      <c r="DT723" s="75">
        <v>128885.39</v>
      </c>
      <c r="DU723" s="75">
        <v>140.49120477928975</v>
      </c>
      <c r="DV723" s="75">
        <v>138.4296168782499</v>
      </c>
      <c r="DW723" s="75">
        <v>156.41638863522874</v>
      </c>
      <c r="DX723" s="75">
        <v>3.2480589666998565</v>
      </c>
      <c r="DY723" s="75">
        <v>3.220215291195142</v>
      </c>
      <c r="DZ723" s="75">
        <v>2.7804015930965815</v>
      </c>
      <c r="EA723" s="75">
        <v>2.964518124942497</v>
      </c>
    </row>
    <row r="724" spans="37:131" ht="10.5">
      <c r="AK724" s="83" t="s">
        <v>412</v>
      </c>
      <c r="AL724" s="83" t="s">
        <v>413</v>
      </c>
      <c r="AM724" s="83" t="s">
        <v>42</v>
      </c>
      <c r="AN724" s="83">
        <v>335760</v>
      </c>
      <c r="AO724" s="83">
        <v>1617317.84</v>
      </c>
      <c r="AP724" s="83">
        <v>1388703.29</v>
      </c>
      <c r="AQ724" s="83">
        <v>356010</v>
      </c>
      <c r="AR724" s="83">
        <v>1693322.84</v>
      </c>
      <c r="AS724" s="83">
        <v>1559961.14</v>
      </c>
      <c r="AT724" s="83">
        <v>6.031093638313081</v>
      </c>
      <c r="AU724" s="83">
        <v>4.699447326939768</v>
      </c>
      <c r="AV724" s="83">
        <v>12.332213168444344</v>
      </c>
      <c r="AW724" s="92">
        <v>4.816886585656421</v>
      </c>
      <c r="AX724" s="92">
        <v>4.756391224965591</v>
      </c>
      <c r="AY724" s="92">
        <v>4.135999791517751</v>
      </c>
      <c r="AZ724" s="92">
        <v>4.381790230611499</v>
      </c>
      <c r="DL724" s="75" t="s">
        <v>279</v>
      </c>
      <c r="DM724" s="75" t="s">
        <v>447</v>
      </c>
      <c r="DN724" s="75" t="s">
        <v>345</v>
      </c>
      <c r="DO724" s="75">
        <v>1200</v>
      </c>
      <c r="DP724" s="75">
        <v>4409.77</v>
      </c>
      <c r="DQ724" s="75">
        <v>3720</v>
      </c>
      <c r="DR724" s="75">
        <v>6306</v>
      </c>
      <c r="DS724" s="75">
        <v>20704.1</v>
      </c>
      <c r="DT724" s="75">
        <v>19005.41</v>
      </c>
      <c r="DU724" s="75">
        <v>425.5</v>
      </c>
      <c r="DV724" s="75">
        <v>369.50521228998326</v>
      </c>
      <c r="DW724" s="75">
        <v>410.89811827956987</v>
      </c>
      <c r="DX724" s="75">
        <v>3.674808333333334</v>
      </c>
      <c r="DY724" s="75">
        <v>3.2832381858547413</v>
      </c>
      <c r="DZ724" s="75">
        <v>3.1</v>
      </c>
      <c r="EA724" s="75">
        <v>3.013861401839518</v>
      </c>
    </row>
    <row r="725" spans="37:130" ht="10.5">
      <c r="AK725" s="83" t="s">
        <v>412</v>
      </c>
      <c r="AL725" s="83" t="s">
        <v>413</v>
      </c>
      <c r="AM725" s="83" t="s">
        <v>98</v>
      </c>
      <c r="AN725" s="83">
        <v>8460</v>
      </c>
      <c r="AO725" s="83">
        <v>52919.94</v>
      </c>
      <c r="AP725" s="83">
        <v>45502.37</v>
      </c>
      <c r="AQ725" s="83">
        <v>6600</v>
      </c>
      <c r="AR725" s="83">
        <v>34782.92</v>
      </c>
      <c r="AS725" s="83">
        <v>31961.13</v>
      </c>
      <c r="AT725" s="83">
        <v>-21.98581560283688</v>
      </c>
      <c r="AU725" s="83">
        <v>-34.272563423163376</v>
      </c>
      <c r="AV725" s="83">
        <v>-29.75941692707435</v>
      </c>
      <c r="AW725" s="92">
        <v>6.255312056737589</v>
      </c>
      <c r="AX725" s="92">
        <v>5.2701393939393935</v>
      </c>
      <c r="AY725" s="92">
        <v>5.37853073286052</v>
      </c>
      <c r="AZ725" s="92">
        <v>4.842595454545455</v>
      </c>
      <c r="DL725" s="75" t="s">
        <v>279</v>
      </c>
      <c r="DM725" s="75" t="s">
        <v>447</v>
      </c>
      <c r="DN725" s="75" t="s">
        <v>65</v>
      </c>
      <c r="DO725" s="75">
        <v>300</v>
      </c>
      <c r="DP725" s="75">
        <v>1230.39</v>
      </c>
      <c r="DQ725" s="75">
        <v>1063.78</v>
      </c>
      <c r="DU725" s="75">
        <v>-100</v>
      </c>
      <c r="DV725" s="75">
        <v>-100</v>
      </c>
      <c r="DW725" s="75">
        <v>-100</v>
      </c>
      <c r="DX725" s="75">
        <v>4.1013</v>
      </c>
      <c r="DZ725" s="75">
        <v>3.545933333333333</v>
      </c>
    </row>
    <row r="726" spans="37:130" ht="10.5">
      <c r="AK726" s="83" t="s">
        <v>412</v>
      </c>
      <c r="AL726" s="83" t="s">
        <v>413</v>
      </c>
      <c r="AM726" s="83" t="s">
        <v>61</v>
      </c>
      <c r="AN726" s="83">
        <v>8320</v>
      </c>
      <c r="AO726" s="83">
        <v>45265.61</v>
      </c>
      <c r="AP726" s="83">
        <v>38984.78</v>
      </c>
      <c r="AQ726" s="83">
        <v>10886</v>
      </c>
      <c r="AR726" s="83">
        <v>63659.96</v>
      </c>
      <c r="AS726" s="83">
        <v>58565.8</v>
      </c>
      <c r="AT726" s="83">
        <v>30.841346153846153</v>
      </c>
      <c r="AU726" s="83">
        <v>40.63647877494636</v>
      </c>
      <c r="AV726" s="83">
        <v>50.22734513315198</v>
      </c>
      <c r="AW726" s="92">
        <v>5.440578125</v>
      </c>
      <c r="AX726" s="92">
        <v>5.847874334006981</v>
      </c>
      <c r="AY726" s="92">
        <v>4.685670673076923</v>
      </c>
      <c r="AZ726" s="92">
        <v>5.379919162226713</v>
      </c>
      <c r="DL726" s="75" t="s">
        <v>281</v>
      </c>
      <c r="DM726" s="75" t="s">
        <v>282</v>
      </c>
      <c r="DN726" s="75" t="s">
        <v>60</v>
      </c>
      <c r="DO726" s="75">
        <v>15000</v>
      </c>
      <c r="DP726" s="75">
        <v>96563.16</v>
      </c>
      <c r="DQ726" s="75">
        <v>85450</v>
      </c>
      <c r="DU726" s="75">
        <v>-100</v>
      </c>
      <c r="DV726" s="75">
        <v>-100</v>
      </c>
      <c r="DW726" s="75">
        <v>-100</v>
      </c>
      <c r="DX726" s="75">
        <v>6.437544</v>
      </c>
      <c r="DZ726" s="75">
        <v>5.696666666666666</v>
      </c>
    </row>
    <row r="727" spans="37:130" ht="10.5">
      <c r="AK727" s="83" t="s">
        <v>412</v>
      </c>
      <c r="AL727" s="83" t="s">
        <v>413</v>
      </c>
      <c r="AM727" s="83" t="s">
        <v>49</v>
      </c>
      <c r="AN727" s="83">
        <v>13260</v>
      </c>
      <c r="AO727" s="83">
        <v>80331.74</v>
      </c>
      <c r="AP727" s="83">
        <v>68649.35</v>
      </c>
      <c r="AQ727" s="83">
        <v>81570</v>
      </c>
      <c r="AR727" s="83">
        <v>595551.4</v>
      </c>
      <c r="AS727" s="83">
        <v>547756.12</v>
      </c>
      <c r="AT727" s="83">
        <v>515.158371040724</v>
      </c>
      <c r="AU727" s="83">
        <v>641.3649947081938</v>
      </c>
      <c r="AV727" s="83">
        <v>697.9043064500975</v>
      </c>
      <c r="AW727" s="92">
        <v>6.058200603318251</v>
      </c>
      <c r="AX727" s="92">
        <v>7.301108250582322</v>
      </c>
      <c r="AY727" s="92">
        <v>5.177175716440423</v>
      </c>
      <c r="AZ727" s="92">
        <v>6.715166360181439</v>
      </c>
      <c r="DL727" s="75" t="s">
        <v>281</v>
      </c>
      <c r="DM727" s="75" t="s">
        <v>282</v>
      </c>
      <c r="DN727" s="75" t="s">
        <v>94</v>
      </c>
      <c r="DO727" s="75">
        <v>20</v>
      </c>
      <c r="DP727" s="75">
        <v>72.63</v>
      </c>
      <c r="DQ727" s="75">
        <v>61.72</v>
      </c>
      <c r="DU727" s="75">
        <v>-100</v>
      </c>
      <c r="DV727" s="75">
        <v>-100</v>
      </c>
      <c r="DW727" s="75">
        <v>-100</v>
      </c>
      <c r="DX727" s="75">
        <v>3.6315</v>
      </c>
      <c r="DZ727" s="75">
        <v>3.086</v>
      </c>
    </row>
    <row r="728" spans="37:130" ht="10.5">
      <c r="AK728" s="83" t="s">
        <v>412</v>
      </c>
      <c r="AL728" s="83" t="s">
        <v>413</v>
      </c>
      <c r="AM728" s="83" t="s">
        <v>94</v>
      </c>
      <c r="AN728" s="83">
        <v>36160</v>
      </c>
      <c r="AO728" s="83">
        <v>173331.22</v>
      </c>
      <c r="AP728" s="83">
        <v>147603.79</v>
      </c>
      <c r="AQ728" s="83"/>
      <c r="AR728" s="83"/>
      <c r="AS728" s="83"/>
      <c r="AT728" s="83">
        <v>-100</v>
      </c>
      <c r="AU728" s="83">
        <v>-100</v>
      </c>
      <c r="AV728" s="83">
        <v>-100</v>
      </c>
      <c r="AW728" s="92">
        <v>4.793451880530974</v>
      </c>
      <c r="AX728" s="92"/>
      <c r="AY728" s="92">
        <v>4.081963219026549</v>
      </c>
      <c r="AZ728" s="92"/>
      <c r="DL728" s="75" t="s">
        <v>281</v>
      </c>
      <c r="DM728" s="75" t="s">
        <v>282</v>
      </c>
      <c r="DN728" s="75" t="s">
        <v>70</v>
      </c>
      <c r="DO728" s="75">
        <v>48685</v>
      </c>
      <c r="DP728" s="75">
        <v>161424.76</v>
      </c>
      <c r="DQ728" s="75">
        <v>137524.19</v>
      </c>
      <c r="DU728" s="75">
        <v>-100</v>
      </c>
      <c r="DV728" s="75">
        <v>-100</v>
      </c>
      <c r="DW728" s="75">
        <v>-100</v>
      </c>
      <c r="DX728" s="75">
        <v>3.3156980589503955</v>
      </c>
      <c r="DZ728" s="75">
        <v>2.8247753928314676</v>
      </c>
    </row>
    <row r="729" spans="37:130" ht="10.5">
      <c r="AK729" s="83" t="s">
        <v>412</v>
      </c>
      <c r="AL729" s="83" t="s">
        <v>413</v>
      </c>
      <c r="AM729" s="83" t="s">
        <v>69</v>
      </c>
      <c r="AN729" s="83">
        <v>12660</v>
      </c>
      <c r="AO729" s="83">
        <v>69855.41</v>
      </c>
      <c r="AP729" s="83">
        <v>60884.12</v>
      </c>
      <c r="AQ729" s="83">
        <v>31614</v>
      </c>
      <c r="AR729" s="83">
        <v>178942.03</v>
      </c>
      <c r="AS729" s="83">
        <v>165774.58</v>
      </c>
      <c r="AT729" s="83">
        <v>149.71563981042655</v>
      </c>
      <c r="AU729" s="83">
        <v>156.16058942321</v>
      </c>
      <c r="AV729" s="83">
        <v>172.2788470951046</v>
      </c>
      <c r="AW729" s="92">
        <v>5.5178048973143765</v>
      </c>
      <c r="AX729" s="92">
        <v>5.6602147782627945</v>
      </c>
      <c r="AY729" s="92">
        <v>4.809172195892575</v>
      </c>
      <c r="AZ729" s="92">
        <v>5.243707850952109</v>
      </c>
      <c r="DL729" s="75" t="s">
        <v>281</v>
      </c>
      <c r="DM729" s="75" t="s">
        <v>282</v>
      </c>
      <c r="DN729" s="75" t="s">
        <v>66</v>
      </c>
      <c r="DO729" s="75">
        <v>34320</v>
      </c>
      <c r="DP729" s="75">
        <v>109047.98</v>
      </c>
      <c r="DQ729" s="75">
        <v>94379.97</v>
      </c>
      <c r="DU729" s="75">
        <v>-100</v>
      </c>
      <c r="DV729" s="75">
        <v>-100</v>
      </c>
      <c r="DW729" s="75">
        <v>-100</v>
      </c>
      <c r="DX729" s="75">
        <v>3.1773886946386947</v>
      </c>
      <c r="DZ729" s="75">
        <v>2.749999125874126</v>
      </c>
    </row>
    <row r="730" spans="37:130" ht="10.5">
      <c r="AK730" s="83" t="s">
        <v>412</v>
      </c>
      <c r="AL730" s="83" t="s">
        <v>413</v>
      </c>
      <c r="AM730" s="83" t="s">
        <v>70</v>
      </c>
      <c r="AN730" s="83">
        <v>2760</v>
      </c>
      <c r="AO730" s="83">
        <v>14968.99</v>
      </c>
      <c r="AP730" s="83">
        <v>12841.42</v>
      </c>
      <c r="AQ730" s="83">
        <v>3078</v>
      </c>
      <c r="AR730" s="83">
        <v>17579.38</v>
      </c>
      <c r="AS730" s="83">
        <v>16168.84</v>
      </c>
      <c r="AT730" s="83">
        <v>11.521739130434783</v>
      </c>
      <c r="AU730" s="83">
        <v>17.438651505545806</v>
      </c>
      <c r="AV730" s="83">
        <v>25.911620365971988</v>
      </c>
      <c r="AW730" s="92">
        <v>5.423547101449275</v>
      </c>
      <c r="AX730" s="92">
        <v>5.711299545159195</v>
      </c>
      <c r="AY730" s="92">
        <v>4.652688405797101</v>
      </c>
      <c r="AZ730" s="92">
        <v>5.253034437946718</v>
      </c>
      <c r="DL730" s="75" t="s">
        <v>281</v>
      </c>
      <c r="DM730" s="75" t="s">
        <v>282</v>
      </c>
      <c r="DN730" s="75" t="s">
        <v>345</v>
      </c>
      <c r="DO730" s="75">
        <v>2394</v>
      </c>
      <c r="DP730" s="75">
        <v>9005.38</v>
      </c>
      <c r="DQ730" s="75">
        <v>7780.5</v>
      </c>
      <c r="DU730" s="75">
        <v>-100</v>
      </c>
      <c r="DV730" s="75">
        <v>-100</v>
      </c>
      <c r="DW730" s="75">
        <v>-100</v>
      </c>
      <c r="DX730" s="75">
        <v>3.761645781119465</v>
      </c>
      <c r="DZ730" s="75">
        <v>3.25</v>
      </c>
    </row>
    <row r="731" spans="37:131" ht="10.5">
      <c r="AK731" s="83" t="s">
        <v>412</v>
      </c>
      <c r="AL731" s="83" t="s">
        <v>413</v>
      </c>
      <c r="AM731" s="83" t="s">
        <v>66</v>
      </c>
      <c r="AN731" s="83">
        <v>169694</v>
      </c>
      <c r="AO731" s="83">
        <v>816607.5</v>
      </c>
      <c r="AP731" s="83">
        <v>700801.37</v>
      </c>
      <c r="AQ731" s="83">
        <v>147442</v>
      </c>
      <c r="AR731" s="83">
        <v>757342.3</v>
      </c>
      <c r="AS731" s="83">
        <v>697345.75</v>
      </c>
      <c r="AT731" s="83">
        <v>-13.113015192051575</v>
      </c>
      <c r="AU731" s="83">
        <v>-7.257489062983129</v>
      </c>
      <c r="AV731" s="83">
        <v>-0.4930954972305484</v>
      </c>
      <c r="AW731" s="92">
        <v>4.812235553407899</v>
      </c>
      <c r="AX731" s="92">
        <v>5.136543861314958</v>
      </c>
      <c r="AY731" s="92">
        <v>4.129794630334603</v>
      </c>
      <c r="AZ731" s="92">
        <v>4.729627582371373</v>
      </c>
      <c r="DL731" s="75" t="s">
        <v>425</v>
      </c>
      <c r="DM731" s="75" t="s">
        <v>624</v>
      </c>
      <c r="DN731" s="75" t="s">
        <v>47</v>
      </c>
      <c r="DO731" s="75">
        <v>14945</v>
      </c>
      <c r="DP731" s="75">
        <v>66518.08</v>
      </c>
      <c r="DQ731" s="75">
        <v>57804.48</v>
      </c>
      <c r="DR731" s="75">
        <v>24595.2</v>
      </c>
      <c r="DS731" s="75">
        <v>87704.59</v>
      </c>
      <c r="DT731" s="75">
        <v>80621.68</v>
      </c>
      <c r="DU731" s="75">
        <v>64.57142857142858</v>
      </c>
      <c r="DV731" s="75">
        <v>31.850753960426992</v>
      </c>
      <c r="DW731" s="75">
        <v>39.47306506346911</v>
      </c>
      <c r="DX731" s="75">
        <v>4.450858481097357</v>
      </c>
      <c r="DY731" s="75">
        <v>3.565923025631017</v>
      </c>
      <c r="DZ731" s="75">
        <v>3.8678139846102377</v>
      </c>
      <c r="EA731" s="75">
        <v>3.277943663804319</v>
      </c>
    </row>
    <row r="732" spans="37:130" ht="10.5">
      <c r="AK732" s="83" t="s">
        <v>412</v>
      </c>
      <c r="AL732" s="83" t="s">
        <v>413</v>
      </c>
      <c r="AM732" s="83" t="s">
        <v>48</v>
      </c>
      <c r="AN732" s="83">
        <v>3710</v>
      </c>
      <c r="AO732" s="83">
        <v>25371.2</v>
      </c>
      <c r="AP732" s="83">
        <v>21743.17</v>
      </c>
      <c r="AQ732" s="83">
        <v>2990</v>
      </c>
      <c r="AR732" s="83">
        <v>18035.7</v>
      </c>
      <c r="AS732" s="83">
        <v>16629.98</v>
      </c>
      <c r="AT732" s="83">
        <v>-19.40700808625337</v>
      </c>
      <c r="AU732" s="83">
        <v>-28.91270416850602</v>
      </c>
      <c r="AV732" s="83">
        <v>-23.51630420035349</v>
      </c>
      <c r="AW732" s="92">
        <v>6.838598382749327</v>
      </c>
      <c r="AX732" s="92">
        <v>6.032006688963211</v>
      </c>
      <c r="AY732" s="92">
        <v>5.860692722371967</v>
      </c>
      <c r="AZ732" s="92">
        <v>5.561866220735785</v>
      </c>
      <c r="DL732" s="75" t="s">
        <v>425</v>
      </c>
      <c r="DM732" s="75" t="s">
        <v>624</v>
      </c>
      <c r="DN732" s="75" t="s">
        <v>133</v>
      </c>
      <c r="DO732" s="75">
        <v>25000</v>
      </c>
      <c r="DP732" s="75">
        <v>85114.89</v>
      </c>
      <c r="DQ732" s="75">
        <v>74502.18</v>
      </c>
      <c r="DU732" s="75">
        <v>-100</v>
      </c>
      <c r="DV732" s="75">
        <v>-100</v>
      </c>
      <c r="DW732" s="75">
        <v>-100</v>
      </c>
      <c r="DX732" s="75">
        <v>3.4045956</v>
      </c>
      <c r="DZ732" s="75">
        <v>2.9800872</v>
      </c>
    </row>
    <row r="733" spans="37:131" ht="10.5">
      <c r="AK733" s="83" t="s">
        <v>412</v>
      </c>
      <c r="AL733" s="83" t="s">
        <v>413</v>
      </c>
      <c r="AM733" s="83" t="s">
        <v>345</v>
      </c>
      <c r="AN733" s="83">
        <v>17296</v>
      </c>
      <c r="AO733" s="83">
        <v>90075.18</v>
      </c>
      <c r="AP733" s="83">
        <v>77373.09</v>
      </c>
      <c r="AQ733" s="83">
        <v>16886</v>
      </c>
      <c r="AR733" s="83">
        <v>82272.14</v>
      </c>
      <c r="AS733" s="83">
        <v>75719.76</v>
      </c>
      <c r="AT733" s="83">
        <v>-2.370490286771508</v>
      </c>
      <c r="AU733" s="83">
        <v>-8.662808112068156</v>
      </c>
      <c r="AV733" s="83">
        <v>-2.13682819181708</v>
      </c>
      <c r="AW733" s="92">
        <v>5.207861933395004</v>
      </c>
      <c r="AX733" s="92">
        <v>4.872210114888073</v>
      </c>
      <c r="AY733" s="92">
        <v>4.473467275670675</v>
      </c>
      <c r="AZ733" s="92">
        <v>4.4841738718465</v>
      </c>
      <c r="DL733" s="75" t="s">
        <v>425</v>
      </c>
      <c r="DM733" s="75" t="s">
        <v>624</v>
      </c>
      <c r="DN733" s="75" t="s">
        <v>53</v>
      </c>
      <c r="DR733" s="75">
        <v>1470.96</v>
      </c>
      <c r="DS733" s="75">
        <v>5981.25</v>
      </c>
      <c r="DT733" s="75">
        <v>5490.87</v>
      </c>
      <c r="DY733" s="75">
        <v>4.066222059063469</v>
      </c>
      <c r="EA733" s="75">
        <v>3.7328479360417686</v>
      </c>
    </row>
    <row r="734" spans="37:130" ht="10.5">
      <c r="AK734" s="83" t="s">
        <v>412</v>
      </c>
      <c r="AL734" s="83" t="s">
        <v>413</v>
      </c>
      <c r="AM734" s="83" t="s">
        <v>65</v>
      </c>
      <c r="AN734" s="83">
        <v>3620</v>
      </c>
      <c r="AO734" s="83">
        <v>19404.62</v>
      </c>
      <c r="AP734" s="83">
        <v>16815.52</v>
      </c>
      <c r="AQ734" s="83">
        <v>4500</v>
      </c>
      <c r="AR734" s="83">
        <v>26584.08</v>
      </c>
      <c r="AS734" s="83">
        <v>24476.2</v>
      </c>
      <c r="AT734" s="83">
        <v>24.30939226519337</v>
      </c>
      <c r="AU734" s="83">
        <v>36.99871473906731</v>
      </c>
      <c r="AV734" s="83">
        <v>45.557199539473054</v>
      </c>
      <c r="AW734" s="92">
        <v>5.3603922651933695</v>
      </c>
      <c r="AX734" s="92">
        <v>5.907573333333334</v>
      </c>
      <c r="AY734" s="92">
        <v>4.645171270718232</v>
      </c>
      <c r="AZ734" s="92">
        <v>5.439155555555556</v>
      </c>
      <c r="DL734" s="75" t="s">
        <v>425</v>
      </c>
      <c r="DM734" s="75" t="s">
        <v>624</v>
      </c>
      <c r="DN734" s="75" t="s">
        <v>81</v>
      </c>
      <c r="DO734" s="75">
        <v>17600</v>
      </c>
      <c r="DP734" s="75">
        <v>52632.12</v>
      </c>
      <c r="DQ734" s="75">
        <v>46820</v>
      </c>
      <c r="DU734" s="75">
        <v>-100</v>
      </c>
      <c r="DV734" s="75">
        <v>-100</v>
      </c>
      <c r="DW734" s="75">
        <v>-100</v>
      </c>
      <c r="DX734" s="75">
        <v>2.990461363636364</v>
      </c>
      <c r="DZ734" s="75">
        <v>2.6602272727272727</v>
      </c>
    </row>
    <row r="735" spans="37:130" ht="10.5">
      <c r="AK735" s="83" t="s">
        <v>412</v>
      </c>
      <c r="AL735" s="83" t="s">
        <v>413</v>
      </c>
      <c r="AM735" s="83" t="s">
        <v>43</v>
      </c>
      <c r="AN735" s="83"/>
      <c r="AO735" s="83"/>
      <c r="AP735" s="83"/>
      <c r="AQ735" s="83">
        <v>30962</v>
      </c>
      <c r="AR735" s="83">
        <v>152567.22</v>
      </c>
      <c r="AS735" s="83">
        <v>140579.26</v>
      </c>
      <c r="AT735" s="83"/>
      <c r="AU735" s="83"/>
      <c r="AV735" s="83"/>
      <c r="AW735" s="92"/>
      <c r="AX735" s="92">
        <v>4.927563464892449</v>
      </c>
      <c r="AY735" s="92"/>
      <c r="AZ735" s="92">
        <v>4.540380466378141</v>
      </c>
      <c r="DL735" s="75" t="s">
        <v>425</v>
      </c>
      <c r="DM735" s="75" t="s">
        <v>624</v>
      </c>
      <c r="DN735" s="75" t="s">
        <v>100</v>
      </c>
      <c r="DO735" s="75">
        <v>18000</v>
      </c>
      <c r="DP735" s="75">
        <v>56526.34</v>
      </c>
      <c r="DQ735" s="75">
        <v>48850</v>
      </c>
      <c r="DU735" s="75">
        <v>-100</v>
      </c>
      <c r="DV735" s="75">
        <v>-100</v>
      </c>
      <c r="DW735" s="75">
        <v>-100</v>
      </c>
      <c r="DX735" s="75">
        <v>3.140352222222222</v>
      </c>
      <c r="DZ735" s="75">
        <v>2.713888888888889</v>
      </c>
    </row>
    <row r="736" spans="37:131" ht="10.5">
      <c r="AK736" s="83" t="s">
        <v>414</v>
      </c>
      <c r="AL736" s="83" t="s">
        <v>618</v>
      </c>
      <c r="AM736" s="83" t="s">
        <v>62</v>
      </c>
      <c r="AN736" s="83"/>
      <c r="AO736" s="83"/>
      <c r="AP736" s="83"/>
      <c r="AQ736" s="83">
        <v>800</v>
      </c>
      <c r="AR736" s="83">
        <v>6000</v>
      </c>
      <c r="AS736" s="83">
        <v>5523.45</v>
      </c>
      <c r="AT736" s="83"/>
      <c r="AU736" s="83"/>
      <c r="AV736" s="83"/>
      <c r="AW736" s="92"/>
      <c r="AX736" s="92">
        <v>7.5</v>
      </c>
      <c r="AY736" s="92"/>
      <c r="AZ736" s="92">
        <v>6.9043125</v>
      </c>
      <c r="DL736" s="75" t="s">
        <v>425</v>
      </c>
      <c r="DM736" s="75" t="s">
        <v>624</v>
      </c>
      <c r="DN736" s="75" t="s">
        <v>41</v>
      </c>
      <c r="DO736" s="75">
        <v>26420</v>
      </c>
      <c r="DP736" s="75">
        <v>93322.48</v>
      </c>
      <c r="DQ736" s="75">
        <v>80928.35</v>
      </c>
      <c r="DR736" s="75">
        <v>1700</v>
      </c>
      <c r="DS736" s="75">
        <v>4943.41</v>
      </c>
      <c r="DT736" s="75">
        <v>4569.52</v>
      </c>
      <c r="DU736" s="75">
        <v>-93.5654806964421</v>
      </c>
      <c r="DV736" s="75">
        <v>-94.70287330555297</v>
      </c>
      <c r="DW736" s="75">
        <v>-94.35362267981492</v>
      </c>
      <c r="DX736" s="75">
        <v>3.5322664647993944</v>
      </c>
      <c r="DY736" s="75">
        <v>2.9078882352941178</v>
      </c>
      <c r="DZ736" s="75">
        <v>3.063147236941711</v>
      </c>
      <c r="EA736" s="75">
        <v>2.6879529411764707</v>
      </c>
    </row>
    <row r="737" spans="37:131" ht="10.5">
      <c r="AK737" s="83" t="s">
        <v>414</v>
      </c>
      <c r="AL737" s="83" t="s">
        <v>618</v>
      </c>
      <c r="AM737" s="83" t="s">
        <v>53</v>
      </c>
      <c r="AN737" s="83"/>
      <c r="AO737" s="83"/>
      <c r="AP737" s="83"/>
      <c r="AQ737" s="83">
        <v>20</v>
      </c>
      <c r="AR737" s="83">
        <v>93.04</v>
      </c>
      <c r="AS737" s="83">
        <v>85.33</v>
      </c>
      <c r="AT737" s="83"/>
      <c r="AU737" s="83"/>
      <c r="AV737" s="83"/>
      <c r="AW737" s="92"/>
      <c r="AX737" s="92">
        <v>4.652</v>
      </c>
      <c r="AY737" s="92"/>
      <c r="AZ737" s="92">
        <v>4.2665</v>
      </c>
      <c r="DL737" s="75" t="s">
        <v>425</v>
      </c>
      <c r="DM737" s="75" t="s">
        <v>624</v>
      </c>
      <c r="DN737" s="75" t="s">
        <v>45</v>
      </c>
      <c r="DO737" s="75">
        <v>16240</v>
      </c>
      <c r="DP737" s="75">
        <v>56028</v>
      </c>
      <c r="DQ737" s="75">
        <v>47436.36</v>
      </c>
      <c r="DR737" s="75">
        <v>16240</v>
      </c>
      <c r="DS737" s="75">
        <v>53592</v>
      </c>
      <c r="DT737" s="75">
        <v>49149.95</v>
      </c>
      <c r="DU737" s="75">
        <v>0</v>
      </c>
      <c r="DV737" s="75">
        <v>-4.3478260869565215</v>
      </c>
      <c r="DW737" s="75">
        <v>3.6123977472133117</v>
      </c>
      <c r="DX737" s="75">
        <v>3.45</v>
      </c>
      <c r="DY737" s="75">
        <v>3.3</v>
      </c>
      <c r="DZ737" s="75">
        <v>2.920958128078818</v>
      </c>
      <c r="EA737" s="75">
        <v>3.0264747536945813</v>
      </c>
    </row>
    <row r="738" spans="37:130" ht="10.5">
      <c r="AK738" s="83" t="s">
        <v>414</v>
      </c>
      <c r="AL738" s="83" t="s">
        <v>618</v>
      </c>
      <c r="AM738" s="83" t="s">
        <v>41</v>
      </c>
      <c r="AN738" s="83"/>
      <c r="AO738" s="83"/>
      <c r="AP738" s="83"/>
      <c r="AQ738" s="83">
        <v>3950</v>
      </c>
      <c r="AR738" s="83">
        <v>17184.66</v>
      </c>
      <c r="AS738" s="83">
        <v>15860.97</v>
      </c>
      <c r="AT738" s="83"/>
      <c r="AU738" s="83"/>
      <c r="AV738" s="83"/>
      <c r="AW738" s="92"/>
      <c r="AX738" s="92">
        <v>4.350546835443038</v>
      </c>
      <c r="AY738" s="92"/>
      <c r="AZ738" s="92">
        <v>4.015435443037974</v>
      </c>
      <c r="DL738" s="75" t="s">
        <v>425</v>
      </c>
      <c r="DM738" s="75" t="s">
        <v>624</v>
      </c>
      <c r="DN738" s="75" t="s">
        <v>94</v>
      </c>
      <c r="DO738" s="75">
        <v>33040</v>
      </c>
      <c r="DP738" s="75">
        <v>111631.82</v>
      </c>
      <c r="DQ738" s="75">
        <v>93772</v>
      </c>
      <c r="DU738" s="75">
        <v>-100</v>
      </c>
      <c r="DV738" s="75">
        <v>-100</v>
      </c>
      <c r="DW738" s="75">
        <v>-100</v>
      </c>
      <c r="DX738" s="75">
        <v>3.378687046004843</v>
      </c>
      <c r="DZ738" s="75">
        <v>2.838135593220339</v>
      </c>
    </row>
    <row r="739" spans="37:131" ht="10.5">
      <c r="AK739" s="83" t="s">
        <v>414</v>
      </c>
      <c r="AL739" s="83" t="s">
        <v>618</v>
      </c>
      <c r="AM739" s="83" t="s">
        <v>44</v>
      </c>
      <c r="AN739" s="83"/>
      <c r="AO739" s="83"/>
      <c r="AP739" s="83"/>
      <c r="AQ739" s="83">
        <v>13424</v>
      </c>
      <c r="AR739" s="83">
        <v>65693.28</v>
      </c>
      <c r="AS739" s="83">
        <v>60591.61</v>
      </c>
      <c r="AT739" s="83"/>
      <c r="AU739" s="83"/>
      <c r="AV739" s="83"/>
      <c r="AW739" s="92"/>
      <c r="AX739" s="92">
        <v>4.8937187127532775</v>
      </c>
      <c r="AY739" s="92"/>
      <c r="AZ739" s="92">
        <v>4.5136777413587605</v>
      </c>
      <c r="DL739" s="75" t="s">
        <v>425</v>
      </c>
      <c r="DM739" s="75" t="s">
        <v>624</v>
      </c>
      <c r="DN739" s="75" t="s">
        <v>70</v>
      </c>
      <c r="DO739" s="75">
        <v>3215</v>
      </c>
      <c r="DP739" s="75">
        <v>9855.87</v>
      </c>
      <c r="DQ739" s="75">
        <v>8489.6</v>
      </c>
      <c r="DR739" s="75">
        <v>18000</v>
      </c>
      <c r="DS739" s="75">
        <v>54146.59</v>
      </c>
      <c r="DT739" s="75">
        <v>49677.92</v>
      </c>
      <c r="DU739" s="75">
        <v>459.8755832037325</v>
      </c>
      <c r="DV739" s="75">
        <v>449.38417410132223</v>
      </c>
      <c r="DW739" s="75">
        <v>485.1620806633999</v>
      </c>
      <c r="DX739" s="75">
        <v>3.0655894245723174</v>
      </c>
      <c r="DY739" s="75">
        <v>3.0081438888888887</v>
      </c>
      <c r="DZ739" s="75">
        <v>2.6406220839813375</v>
      </c>
      <c r="EA739" s="75">
        <v>2.7598844444444444</v>
      </c>
    </row>
    <row r="740" spans="37:130" ht="10.5">
      <c r="AK740" s="83" t="s">
        <v>414</v>
      </c>
      <c r="AL740" s="83" t="s">
        <v>618</v>
      </c>
      <c r="AM740" s="83" t="s">
        <v>42</v>
      </c>
      <c r="AN740" s="83"/>
      <c r="AO740" s="83"/>
      <c r="AP740" s="83"/>
      <c r="AQ740" s="83">
        <v>16350</v>
      </c>
      <c r="AR740" s="83">
        <v>74815.3</v>
      </c>
      <c r="AS740" s="83">
        <v>68956.84</v>
      </c>
      <c r="AT740" s="83"/>
      <c r="AU740" s="83"/>
      <c r="AV740" s="83"/>
      <c r="AW740" s="92"/>
      <c r="AX740" s="92">
        <v>4.575859327217126</v>
      </c>
      <c r="AY740" s="92"/>
      <c r="AZ740" s="92">
        <v>4.21754373088685</v>
      </c>
      <c r="DL740" s="75" t="s">
        <v>425</v>
      </c>
      <c r="DM740" s="75" t="s">
        <v>624</v>
      </c>
      <c r="DN740" s="75" t="s">
        <v>66</v>
      </c>
      <c r="DO740" s="75">
        <v>17070</v>
      </c>
      <c r="DP740" s="75">
        <v>68694</v>
      </c>
      <c r="DQ740" s="75">
        <v>58586.58</v>
      </c>
      <c r="DU740" s="75">
        <v>-100</v>
      </c>
      <c r="DV740" s="75">
        <v>-100</v>
      </c>
      <c r="DW740" s="75">
        <v>-100</v>
      </c>
      <c r="DX740" s="75">
        <v>4.024253075571178</v>
      </c>
      <c r="DZ740" s="75">
        <v>3.4321370826010544</v>
      </c>
    </row>
    <row r="741" spans="37:131" ht="10.5">
      <c r="AK741" s="83" t="s">
        <v>414</v>
      </c>
      <c r="AL741" s="83" t="s">
        <v>618</v>
      </c>
      <c r="AM741" s="83" t="s">
        <v>49</v>
      </c>
      <c r="AN741" s="83"/>
      <c r="AO741" s="83"/>
      <c r="AP741" s="83"/>
      <c r="AQ741" s="83">
        <v>160</v>
      </c>
      <c r="AR741" s="83">
        <v>857.25</v>
      </c>
      <c r="AS741" s="83">
        <v>787.6</v>
      </c>
      <c r="AT741" s="83"/>
      <c r="AU741" s="83"/>
      <c r="AV741" s="83"/>
      <c r="AW741" s="92"/>
      <c r="AX741" s="92">
        <v>5.3578125</v>
      </c>
      <c r="AY741" s="92"/>
      <c r="AZ741" s="92">
        <v>4.9225</v>
      </c>
      <c r="DL741" s="75" t="s">
        <v>425</v>
      </c>
      <c r="DM741" s="75" t="s">
        <v>624</v>
      </c>
      <c r="DN741" s="75" t="s">
        <v>352</v>
      </c>
      <c r="DR741" s="75">
        <v>20000</v>
      </c>
      <c r="DS741" s="75">
        <v>60109.36</v>
      </c>
      <c r="DT741" s="75">
        <v>55000</v>
      </c>
      <c r="DY741" s="75">
        <v>3.005468</v>
      </c>
      <c r="EA741" s="75">
        <v>2.75</v>
      </c>
    </row>
    <row r="742" spans="37:130" ht="10.5">
      <c r="AK742" s="83" t="s">
        <v>414</v>
      </c>
      <c r="AL742" s="83" t="s">
        <v>618</v>
      </c>
      <c r="AM742" s="83" t="s">
        <v>66</v>
      </c>
      <c r="AN742" s="83"/>
      <c r="AO742" s="83"/>
      <c r="AP742" s="83"/>
      <c r="AQ742" s="83">
        <v>332</v>
      </c>
      <c r="AR742" s="83">
        <v>1575.04</v>
      </c>
      <c r="AS742" s="83">
        <v>1448.6</v>
      </c>
      <c r="AT742" s="83"/>
      <c r="AU742" s="83"/>
      <c r="AV742" s="83"/>
      <c r="AW742" s="92"/>
      <c r="AX742" s="92">
        <v>4.744096385542169</v>
      </c>
      <c r="AY742" s="92"/>
      <c r="AZ742" s="92">
        <v>4.363253012048193</v>
      </c>
      <c r="DL742" s="75" t="s">
        <v>425</v>
      </c>
      <c r="DM742" s="75" t="s">
        <v>624</v>
      </c>
      <c r="DN742" s="75" t="s">
        <v>525</v>
      </c>
      <c r="DO742" s="75">
        <v>24720</v>
      </c>
      <c r="DP742" s="75">
        <v>84509.26</v>
      </c>
      <c r="DQ742" s="75">
        <v>72251.18</v>
      </c>
      <c r="DU742" s="75">
        <v>-100</v>
      </c>
      <c r="DV742" s="75">
        <v>-100</v>
      </c>
      <c r="DW742" s="75">
        <v>-100</v>
      </c>
      <c r="DX742" s="75">
        <v>3.4186593851132683</v>
      </c>
      <c r="DZ742" s="75">
        <v>2.9227823624595466</v>
      </c>
    </row>
    <row r="743" spans="37:131" ht="10.5">
      <c r="AK743" s="83" t="s">
        <v>414</v>
      </c>
      <c r="AL743" s="83" t="s">
        <v>618</v>
      </c>
      <c r="AM743" s="83" t="s">
        <v>43</v>
      </c>
      <c r="AN743" s="83">
        <v>6080</v>
      </c>
      <c r="AO743" s="83">
        <v>21853.88</v>
      </c>
      <c r="AP743" s="83">
        <v>18848</v>
      </c>
      <c r="AQ743" s="83">
        <v>5340</v>
      </c>
      <c r="AR743" s="83">
        <v>23626.14</v>
      </c>
      <c r="AS743" s="83">
        <v>21794.94</v>
      </c>
      <c r="AT743" s="83">
        <v>-12.171052631578947</v>
      </c>
      <c r="AU743" s="83">
        <v>8.109589692997298</v>
      </c>
      <c r="AV743" s="83">
        <v>15.635292869269943</v>
      </c>
      <c r="AW743" s="92">
        <v>3.594388157894737</v>
      </c>
      <c r="AX743" s="92">
        <v>4.424370786516854</v>
      </c>
      <c r="AY743" s="92">
        <v>3.1</v>
      </c>
      <c r="AZ743" s="92">
        <v>4.081449438202247</v>
      </c>
      <c r="DL743" s="75" t="s">
        <v>438</v>
      </c>
      <c r="DM743" s="75" t="s">
        <v>626</v>
      </c>
      <c r="DN743" s="75" t="s">
        <v>42</v>
      </c>
      <c r="DR743" s="75">
        <v>500</v>
      </c>
      <c r="DS743" s="75">
        <v>2670.47</v>
      </c>
      <c r="DT743" s="75">
        <v>2450.18</v>
      </c>
      <c r="DY743" s="75">
        <v>5.34094</v>
      </c>
      <c r="EA743" s="75">
        <v>4.90036</v>
      </c>
    </row>
    <row r="744" spans="37:130" ht="10.5">
      <c r="AK744" s="83" t="s">
        <v>431</v>
      </c>
      <c r="AL744" s="83" t="s">
        <v>432</v>
      </c>
      <c r="AM744" s="83" t="s">
        <v>47</v>
      </c>
      <c r="AN744" s="83">
        <v>1260</v>
      </c>
      <c r="AO744" s="83">
        <v>5820.78</v>
      </c>
      <c r="AP744" s="83">
        <v>5178</v>
      </c>
      <c r="AQ744" s="83">
        <v>2352</v>
      </c>
      <c r="AR744" s="83">
        <v>15636.86</v>
      </c>
      <c r="AS744" s="83">
        <v>14336.34</v>
      </c>
      <c r="AT744" s="83">
        <v>86.66666666666667</v>
      </c>
      <c r="AU744" s="83">
        <v>168.63856733977238</v>
      </c>
      <c r="AV744" s="83">
        <v>176.8702201622248</v>
      </c>
      <c r="AW744" s="92">
        <v>4.619666666666666</v>
      </c>
      <c r="AX744" s="92">
        <v>6.648324829931973</v>
      </c>
      <c r="AY744" s="92">
        <v>4.109523809523809</v>
      </c>
      <c r="AZ744" s="92">
        <v>6.0953826530612245</v>
      </c>
      <c r="DL744" s="75" t="s">
        <v>438</v>
      </c>
      <c r="DM744" s="75" t="s">
        <v>626</v>
      </c>
      <c r="DN744" s="75" t="s">
        <v>70</v>
      </c>
      <c r="DO744" s="75">
        <v>21</v>
      </c>
      <c r="DP744" s="75">
        <v>120.22</v>
      </c>
      <c r="DQ744" s="75">
        <v>100.33</v>
      </c>
      <c r="DU744" s="75">
        <v>-100</v>
      </c>
      <c r="DV744" s="75">
        <v>-100</v>
      </c>
      <c r="DW744" s="75">
        <v>-100</v>
      </c>
      <c r="DX744" s="75">
        <v>5.7247619047619045</v>
      </c>
      <c r="DZ744" s="75">
        <v>4.777619047619048</v>
      </c>
    </row>
    <row r="745" spans="37:130" ht="10.5">
      <c r="AK745" s="83" t="s">
        <v>431</v>
      </c>
      <c r="AL745" s="83" t="s">
        <v>432</v>
      </c>
      <c r="AM745" s="83" t="s">
        <v>133</v>
      </c>
      <c r="AN745" s="83">
        <v>5000</v>
      </c>
      <c r="AO745" s="83">
        <v>27372.78</v>
      </c>
      <c r="AP745" s="83">
        <v>23613.15</v>
      </c>
      <c r="AQ745" s="83"/>
      <c r="AR745" s="83"/>
      <c r="AS745" s="83"/>
      <c r="AT745" s="83">
        <v>-100</v>
      </c>
      <c r="AU745" s="83">
        <v>-100</v>
      </c>
      <c r="AV745" s="83">
        <v>-100</v>
      </c>
      <c r="AW745" s="92">
        <v>5.474556</v>
      </c>
      <c r="AX745" s="92"/>
      <c r="AY745" s="92">
        <v>4.7226300000000005</v>
      </c>
      <c r="AZ745" s="92"/>
      <c r="DL745" s="75" t="s">
        <v>446</v>
      </c>
      <c r="DM745" s="75" t="s">
        <v>447</v>
      </c>
      <c r="DN745" s="75" t="s">
        <v>47</v>
      </c>
      <c r="DO745" s="75">
        <v>11200</v>
      </c>
      <c r="DP745" s="75">
        <v>56491.55</v>
      </c>
      <c r="DQ745" s="75">
        <v>48636</v>
      </c>
      <c r="DU745" s="75">
        <v>-100</v>
      </c>
      <c r="DV745" s="75">
        <v>-100</v>
      </c>
      <c r="DW745" s="75">
        <v>-100</v>
      </c>
      <c r="DX745" s="75">
        <v>5.043888392857143</v>
      </c>
      <c r="DZ745" s="75">
        <v>4.3425</v>
      </c>
    </row>
    <row r="746" spans="37:131" ht="10.5">
      <c r="AK746" s="83" t="s">
        <v>431</v>
      </c>
      <c r="AL746" s="83" t="s">
        <v>432</v>
      </c>
      <c r="AM746" s="83" t="s">
        <v>62</v>
      </c>
      <c r="AN746" s="83">
        <v>19090</v>
      </c>
      <c r="AO746" s="83">
        <v>165401.5</v>
      </c>
      <c r="AP746" s="83">
        <v>137272.86</v>
      </c>
      <c r="AQ746" s="83"/>
      <c r="AR746" s="83"/>
      <c r="AS746" s="83"/>
      <c r="AT746" s="83">
        <v>-100</v>
      </c>
      <c r="AU746" s="83">
        <v>-100</v>
      </c>
      <c r="AV746" s="83">
        <v>-100</v>
      </c>
      <c r="AW746" s="92">
        <v>8.664300680984809</v>
      </c>
      <c r="AX746" s="92"/>
      <c r="AY746" s="92">
        <v>7.190825563122052</v>
      </c>
      <c r="AZ746" s="92"/>
      <c r="DL746" s="75" t="s">
        <v>446</v>
      </c>
      <c r="DM746" s="75" t="s">
        <v>447</v>
      </c>
      <c r="DN746" s="75" t="s">
        <v>51</v>
      </c>
      <c r="DR746" s="75">
        <v>3000</v>
      </c>
      <c r="DS746" s="75">
        <v>15558.04</v>
      </c>
      <c r="DT746" s="75">
        <v>14271.96</v>
      </c>
      <c r="DY746" s="75">
        <v>5.186013333333333</v>
      </c>
      <c r="EA746" s="75">
        <v>4.75732</v>
      </c>
    </row>
    <row r="747" spans="37:131" ht="10.5">
      <c r="AK747" s="83" t="s">
        <v>431</v>
      </c>
      <c r="AL747" s="83" t="s">
        <v>432</v>
      </c>
      <c r="AM747" s="83" t="s">
        <v>53</v>
      </c>
      <c r="AN747" s="83">
        <v>14844.12</v>
      </c>
      <c r="AO747" s="83">
        <v>151018.6</v>
      </c>
      <c r="AP747" s="83">
        <v>130951.91</v>
      </c>
      <c r="AQ747" s="83">
        <v>891</v>
      </c>
      <c r="AR747" s="83">
        <v>6364.75</v>
      </c>
      <c r="AS747" s="83">
        <v>5837.41</v>
      </c>
      <c r="AT747" s="83">
        <v>-93.9976233013476</v>
      </c>
      <c r="AU747" s="83">
        <v>-95.78545291772006</v>
      </c>
      <c r="AV747" s="83">
        <v>-95.5423254231267</v>
      </c>
      <c r="AW747" s="92">
        <v>10.173631040438908</v>
      </c>
      <c r="AX747" s="92">
        <v>7.14337822671156</v>
      </c>
      <c r="AY747" s="92">
        <v>8.821803515466057</v>
      </c>
      <c r="AZ747" s="92">
        <v>6.551526374859708</v>
      </c>
      <c r="DL747" s="75" t="s">
        <v>446</v>
      </c>
      <c r="DM747" s="75" t="s">
        <v>447</v>
      </c>
      <c r="DN747" s="75" t="s">
        <v>41</v>
      </c>
      <c r="DO747" s="75">
        <v>2500</v>
      </c>
      <c r="DP747" s="75">
        <v>12251.98</v>
      </c>
      <c r="DQ747" s="75">
        <v>10899</v>
      </c>
      <c r="DR747" s="75">
        <v>14400</v>
      </c>
      <c r="DS747" s="75">
        <v>71472.35</v>
      </c>
      <c r="DT747" s="75">
        <v>66066.55</v>
      </c>
      <c r="DU747" s="75">
        <v>476</v>
      </c>
      <c r="DV747" s="75">
        <v>483.35346613363726</v>
      </c>
      <c r="DW747" s="75">
        <v>506.17074961005596</v>
      </c>
      <c r="DX747" s="75">
        <v>4.900792</v>
      </c>
      <c r="DY747" s="75">
        <v>4.96335763888889</v>
      </c>
      <c r="DZ747" s="75">
        <v>4.3596</v>
      </c>
      <c r="EA747" s="75">
        <v>4.587954861111111</v>
      </c>
    </row>
    <row r="748" spans="37:131" ht="10.5">
      <c r="AK748" s="83" t="s">
        <v>431</v>
      </c>
      <c r="AL748" s="83" t="s">
        <v>432</v>
      </c>
      <c r="AM748" s="83" t="s">
        <v>55</v>
      </c>
      <c r="AN748" s="83">
        <v>2000</v>
      </c>
      <c r="AO748" s="83">
        <v>12955.83</v>
      </c>
      <c r="AP748" s="83">
        <v>10756.1</v>
      </c>
      <c r="AQ748" s="83"/>
      <c r="AR748" s="83"/>
      <c r="AS748" s="83"/>
      <c r="AT748" s="83">
        <v>-100</v>
      </c>
      <c r="AU748" s="83">
        <v>-100</v>
      </c>
      <c r="AV748" s="83">
        <v>-100</v>
      </c>
      <c r="AW748" s="92">
        <v>6.477915</v>
      </c>
      <c r="AX748" s="92"/>
      <c r="AY748" s="92">
        <v>5.37805</v>
      </c>
      <c r="AZ748" s="92"/>
      <c r="DL748" s="75" t="s">
        <v>446</v>
      </c>
      <c r="DM748" s="75" t="s">
        <v>447</v>
      </c>
      <c r="DN748" s="75" t="s">
        <v>45</v>
      </c>
      <c r="DO748" s="75">
        <v>1344</v>
      </c>
      <c r="DP748" s="75">
        <v>8064</v>
      </c>
      <c r="DQ748" s="75">
        <v>6827.42</v>
      </c>
      <c r="DR748" s="75">
        <v>1344</v>
      </c>
      <c r="DS748" s="75">
        <v>7728</v>
      </c>
      <c r="DT748" s="75">
        <v>7087.45</v>
      </c>
      <c r="DU748" s="75">
        <v>0</v>
      </c>
      <c r="DV748" s="75">
        <v>-4.166666666666667</v>
      </c>
      <c r="DW748" s="75">
        <v>3.8086129167386766</v>
      </c>
      <c r="DX748" s="75">
        <v>6</v>
      </c>
      <c r="DY748" s="75">
        <v>5.75</v>
      </c>
      <c r="DZ748" s="75">
        <v>5.0799255952380955</v>
      </c>
      <c r="EA748" s="75">
        <v>5.273400297619047</v>
      </c>
    </row>
    <row r="749" spans="37:131" ht="10.5">
      <c r="AK749" s="83" t="s">
        <v>431</v>
      </c>
      <c r="AL749" s="83" t="s">
        <v>432</v>
      </c>
      <c r="AM749" s="83" t="s">
        <v>41</v>
      </c>
      <c r="AN749" s="83"/>
      <c r="AO749" s="83"/>
      <c r="AP749" s="83"/>
      <c r="AQ749" s="83">
        <v>9450</v>
      </c>
      <c r="AR749" s="83">
        <v>59977.52</v>
      </c>
      <c r="AS749" s="83">
        <v>55277.05</v>
      </c>
      <c r="AT749" s="83"/>
      <c r="AU749" s="83"/>
      <c r="AV749" s="83"/>
      <c r="AW749" s="92"/>
      <c r="AX749" s="92">
        <v>6.346827513227513</v>
      </c>
      <c r="AY749" s="92"/>
      <c r="AZ749" s="92">
        <v>5.849423280423281</v>
      </c>
      <c r="DL749" s="75" t="s">
        <v>446</v>
      </c>
      <c r="DM749" s="75" t="s">
        <v>447</v>
      </c>
      <c r="DN749" s="75" t="s">
        <v>60</v>
      </c>
      <c r="DR749" s="75">
        <v>2700</v>
      </c>
      <c r="DS749" s="75">
        <v>16262.5</v>
      </c>
      <c r="DT749" s="75">
        <v>14925.1</v>
      </c>
      <c r="DY749" s="75">
        <v>6.023148148148148</v>
      </c>
      <c r="EA749" s="75">
        <v>5.527814814814815</v>
      </c>
    </row>
    <row r="750" spans="37:130" ht="10.5">
      <c r="AK750" s="83" t="s">
        <v>431</v>
      </c>
      <c r="AL750" s="83" t="s">
        <v>432</v>
      </c>
      <c r="AM750" s="83" t="s">
        <v>44</v>
      </c>
      <c r="AN750" s="83">
        <v>2340</v>
      </c>
      <c r="AO750" s="83">
        <v>13051.87</v>
      </c>
      <c r="AP750" s="83">
        <v>11091.6</v>
      </c>
      <c r="AQ750" s="83"/>
      <c r="AR750" s="83"/>
      <c r="AS750" s="83"/>
      <c r="AT750" s="83">
        <v>-100</v>
      </c>
      <c r="AU750" s="83">
        <v>-100</v>
      </c>
      <c r="AV750" s="83">
        <v>-100</v>
      </c>
      <c r="AW750" s="92">
        <v>5.5777222222222225</v>
      </c>
      <c r="AX750" s="92"/>
      <c r="AY750" s="92">
        <v>4.74</v>
      </c>
      <c r="AZ750" s="92"/>
      <c r="DL750" s="75" t="s">
        <v>446</v>
      </c>
      <c r="DM750" s="75" t="s">
        <v>447</v>
      </c>
      <c r="DN750" s="75" t="s">
        <v>525</v>
      </c>
      <c r="DO750" s="75">
        <v>6680</v>
      </c>
      <c r="DP750" s="75">
        <v>34191.98</v>
      </c>
      <c r="DQ750" s="75">
        <v>29437.34</v>
      </c>
      <c r="DU750" s="75">
        <v>-100</v>
      </c>
      <c r="DV750" s="75">
        <v>-100</v>
      </c>
      <c r="DW750" s="75">
        <v>-100</v>
      </c>
      <c r="DX750" s="75">
        <v>5.118559880239522</v>
      </c>
      <c r="DZ750" s="75">
        <v>4.406787425149701</v>
      </c>
    </row>
    <row r="751" spans="37:131" ht="10.5">
      <c r="AK751" s="83" t="s">
        <v>431</v>
      </c>
      <c r="AL751" s="83" t="s">
        <v>432</v>
      </c>
      <c r="AM751" s="83" t="s">
        <v>84</v>
      </c>
      <c r="AN751" s="83">
        <v>13990</v>
      </c>
      <c r="AO751" s="83">
        <v>72546.16</v>
      </c>
      <c r="AP751" s="83">
        <v>61143.17</v>
      </c>
      <c r="AQ751" s="83"/>
      <c r="AR751" s="83"/>
      <c r="AS751" s="83"/>
      <c r="AT751" s="83">
        <v>-100</v>
      </c>
      <c r="AU751" s="83">
        <v>-100</v>
      </c>
      <c r="AV751" s="83">
        <v>-100</v>
      </c>
      <c r="AW751" s="92">
        <v>5.185572551822731</v>
      </c>
      <c r="AX751" s="92"/>
      <c r="AY751" s="92">
        <v>4.370491065046462</v>
      </c>
      <c r="AZ751" s="92"/>
      <c r="DL751" s="75" t="s">
        <v>455</v>
      </c>
      <c r="DM751" s="75" t="s">
        <v>456</v>
      </c>
      <c r="DN751" s="75" t="s">
        <v>47</v>
      </c>
      <c r="DO751" s="75">
        <v>246665.88</v>
      </c>
      <c r="DP751" s="75">
        <v>2263189.93</v>
      </c>
      <c r="DQ751" s="75">
        <v>1950083.45</v>
      </c>
      <c r="DR751" s="75">
        <v>357936.165</v>
      </c>
      <c r="DS751" s="75">
        <v>3173378.98</v>
      </c>
      <c r="DT751" s="75">
        <v>2919869.41</v>
      </c>
      <c r="DU751" s="75">
        <v>45.109718863427716</v>
      </c>
      <c r="DV751" s="75">
        <v>40.21708642013973</v>
      </c>
      <c r="DW751" s="75">
        <v>49.73048512359818</v>
      </c>
      <c r="DX751" s="75">
        <v>9.175123572015716</v>
      </c>
      <c r="DY751" s="75">
        <v>8.865767950550625</v>
      </c>
      <c r="DZ751" s="75">
        <v>7.905768929209017</v>
      </c>
      <c r="EA751" s="75">
        <v>8.157514371312551</v>
      </c>
    </row>
    <row r="752" spans="37:130" ht="10.5">
      <c r="AK752" s="83" t="s">
        <v>431</v>
      </c>
      <c r="AL752" s="83" t="s">
        <v>432</v>
      </c>
      <c r="AM752" s="83" t="s">
        <v>525</v>
      </c>
      <c r="AN752" s="83">
        <v>1120</v>
      </c>
      <c r="AO752" s="83">
        <v>5849.24</v>
      </c>
      <c r="AP752" s="83">
        <v>5035.86</v>
      </c>
      <c r="AQ752" s="83"/>
      <c r="AR752" s="83"/>
      <c r="AS752" s="83"/>
      <c r="AT752" s="83">
        <v>-100</v>
      </c>
      <c r="AU752" s="83">
        <v>-100</v>
      </c>
      <c r="AV752" s="83">
        <v>-100</v>
      </c>
      <c r="AW752" s="92">
        <v>5.222535714285714</v>
      </c>
      <c r="AX752" s="92"/>
      <c r="AY752" s="92">
        <v>4.496303571428571</v>
      </c>
      <c r="AZ752" s="92"/>
      <c r="DL752" s="75" t="s">
        <v>455</v>
      </c>
      <c r="DM752" s="75" t="s">
        <v>456</v>
      </c>
      <c r="DN752" s="75" t="s">
        <v>63</v>
      </c>
      <c r="DO752" s="75">
        <v>500</v>
      </c>
      <c r="DP752" s="75">
        <v>4576.38</v>
      </c>
      <c r="DQ752" s="75">
        <v>3940</v>
      </c>
      <c r="DU752" s="75">
        <v>-100</v>
      </c>
      <c r="DV752" s="75">
        <v>-100</v>
      </c>
      <c r="DW752" s="75">
        <v>-100</v>
      </c>
      <c r="DX752" s="75">
        <v>9.15276</v>
      </c>
      <c r="DZ752" s="75">
        <v>7.88</v>
      </c>
    </row>
    <row r="753" spans="37:131" ht="10.5">
      <c r="AK753" s="83" t="s">
        <v>433</v>
      </c>
      <c r="AL753" s="83" t="s">
        <v>625</v>
      </c>
      <c r="AM753" s="83" t="s">
        <v>133</v>
      </c>
      <c r="AN753" s="83">
        <v>336</v>
      </c>
      <c r="AO753" s="83">
        <v>3161.76</v>
      </c>
      <c r="AP753" s="83">
        <v>2722.09</v>
      </c>
      <c r="AQ753" s="83"/>
      <c r="AR753" s="83"/>
      <c r="AS753" s="83"/>
      <c r="AT753" s="83">
        <v>-100</v>
      </c>
      <c r="AU753" s="83">
        <v>-100</v>
      </c>
      <c r="AV753" s="83">
        <v>-100</v>
      </c>
      <c r="AW753" s="92">
        <v>9.41</v>
      </c>
      <c r="AX753" s="92"/>
      <c r="AY753" s="92">
        <v>8.101458333333333</v>
      </c>
      <c r="AZ753" s="92"/>
      <c r="DL753" s="75" t="s">
        <v>455</v>
      </c>
      <c r="DM753" s="75" t="s">
        <v>456</v>
      </c>
      <c r="DN753" s="75" t="s">
        <v>53</v>
      </c>
      <c r="DR753" s="75">
        <v>250</v>
      </c>
      <c r="DS753" s="75">
        <v>2514.81</v>
      </c>
      <c r="DT753" s="75">
        <v>2312.76</v>
      </c>
      <c r="DY753" s="75">
        <v>10.059239999999999</v>
      </c>
      <c r="EA753" s="75">
        <v>9.251040000000001</v>
      </c>
    </row>
    <row r="754" spans="37:131" ht="10.5">
      <c r="AK754" s="83" t="s">
        <v>433</v>
      </c>
      <c r="AL754" s="83" t="s">
        <v>625</v>
      </c>
      <c r="AM754" s="83" t="s">
        <v>53</v>
      </c>
      <c r="AN754" s="83"/>
      <c r="AO754" s="83"/>
      <c r="AP754" s="83"/>
      <c r="AQ754" s="83">
        <v>150</v>
      </c>
      <c r="AR754" s="83">
        <v>1037.97</v>
      </c>
      <c r="AS754" s="83">
        <v>952.87</v>
      </c>
      <c r="AT754" s="83"/>
      <c r="AU754" s="83"/>
      <c r="AV754" s="83"/>
      <c r="AW754" s="92"/>
      <c r="AX754" s="92">
        <v>6.9198</v>
      </c>
      <c r="AY754" s="92"/>
      <c r="AZ754" s="92">
        <v>6.3524666666666665</v>
      </c>
      <c r="DL754" s="75" t="s">
        <v>455</v>
      </c>
      <c r="DM754" s="75" t="s">
        <v>456</v>
      </c>
      <c r="DN754" s="75" t="s">
        <v>51</v>
      </c>
      <c r="DR754" s="75">
        <v>9000</v>
      </c>
      <c r="DS754" s="75">
        <v>71201.66</v>
      </c>
      <c r="DT754" s="75">
        <v>65315.87</v>
      </c>
      <c r="DY754" s="75">
        <v>7.911295555555556</v>
      </c>
      <c r="EA754" s="75">
        <v>7.257318888888889</v>
      </c>
    </row>
    <row r="755" spans="37:131" ht="10.5">
      <c r="AK755" s="83" t="s">
        <v>433</v>
      </c>
      <c r="AL755" s="83" t="s">
        <v>625</v>
      </c>
      <c r="AM755" s="83" t="s">
        <v>55</v>
      </c>
      <c r="AN755" s="83"/>
      <c r="AO755" s="83"/>
      <c r="AP755" s="83"/>
      <c r="AQ755" s="83">
        <v>1920</v>
      </c>
      <c r="AR755" s="83">
        <v>12142.29</v>
      </c>
      <c r="AS755" s="83">
        <v>11146.8</v>
      </c>
      <c r="AT755" s="83"/>
      <c r="AU755" s="83"/>
      <c r="AV755" s="83"/>
      <c r="AW755" s="92"/>
      <c r="AX755" s="92">
        <v>6.324109375000001</v>
      </c>
      <c r="AY755" s="92"/>
      <c r="AZ755" s="92">
        <v>5.805625</v>
      </c>
      <c r="DL755" s="75" t="s">
        <v>455</v>
      </c>
      <c r="DM755" s="75" t="s">
        <v>456</v>
      </c>
      <c r="DN755" s="75" t="s">
        <v>41</v>
      </c>
      <c r="DO755" s="75">
        <v>53256</v>
      </c>
      <c r="DP755" s="75">
        <v>458463.17</v>
      </c>
      <c r="DQ755" s="75">
        <v>393524.99</v>
      </c>
      <c r="DR755" s="75">
        <v>27190</v>
      </c>
      <c r="DS755" s="75">
        <v>217610.69</v>
      </c>
      <c r="DT755" s="75">
        <v>201061.93</v>
      </c>
      <c r="DU755" s="75">
        <v>-48.94471984377347</v>
      </c>
      <c r="DV755" s="75">
        <v>-52.53474995603246</v>
      </c>
      <c r="DW755" s="75">
        <v>-48.9074556612021</v>
      </c>
      <c r="DX755" s="75">
        <v>8.608667004656752</v>
      </c>
      <c r="DY755" s="75">
        <v>8.00333541743288</v>
      </c>
      <c r="DZ755" s="75">
        <v>7.38930805918582</v>
      </c>
      <c r="EA755" s="75">
        <v>7.39470136079441</v>
      </c>
    </row>
    <row r="756" spans="37:130" ht="10.5">
      <c r="AK756" s="83" t="s">
        <v>433</v>
      </c>
      <c r="AL756" s="83" t="s">
        <v>625</v>
      </c>
      <c r="AM756" s="83" t="s">
        <v>42</v>
      </c>
      <c r="AN756" s="83"/>
      <c r="AO756" s="83"/>
      <c r="AP756" s="83"/>
      <c r="AQ756" s="83">
        <v>450</v>
      </c>
      <c r="AR756" s="83">
        <v>3544.75</v>
      </c>
      <c r="AS756" s="83">
        <v>3251.73</v>
      </c>
      <c r="AT756" s="83"/>
      <c r="AU756" s="83"/>
      <c r="AV756" s="83"/>
      <c r="AW756" s="92"/>
      <c r="AX756" s="92">
        <v>7.877222222222223</v>
      </c>
      <c r="AY756" s="92"/>
      <c r="AZ756" s="92">
        <v>7.226066666666667</v>
      </c>
      <c r="DL756" s="75" t="s">
        <v>455</v>
      </c>
      <c r="DM756" s="75" t="s">
        <v>456</v>
      </c>
      <c r="DN756" s="75" t="s">
        <v>70</v>
      </c>
      <c r="DO756" s="75">
        <v>100</v>
      </c>
      <c r="DP756" s="75">
        <v>892.83</v>
      </c>
      <c r="DQ756" s="75">
        <v>769.06</v>
      </c>
      <c r="DU756" s="75">
        <v>-100</v>
      </c>
      <c r="DV756" s="75">
        <v>-100</v>
      </c>
      <c r="DW756" s="75">
        <v>-100</v>
      </c>
      <c r="DX756" s="75">
        <v>8.9283</v>
      </c>
      <c r="DZ756" s="75">
        <v>7.6906</v>
      </c>
    </row>
    <row r="757" spans="37:147" ht="10.5">
      <c r="AK757" s="83" t="s">
        <v>441</v>
      </c>
      <c r="AL757" s="83" t="s">
        <v>307</v>
      </c>
      <c r="AM757" s="83" t="s">
        <v>47</v>
      </c>
      <c r="AN757" s="83">
        <v>32</v>
      </c>
      <c r="AO757" s="83">
        <v>366.71</v>
      </c>
      <c r="AP757" s="83">
        <v>313.59</v>
      </c>
      <c r="AQ757" s="83">
        <v>439</v>
      </c>
      <c r="AR757" s="83">
        <v>5216.17</v>
      </c>
      <c r="AS757" s="83">
        <v>4796.66</v>
      </c>
      <c r="AT757" s="83">
        <v>1271.875</v>
      </c>
      <c r="AU757" s="83">
        <v>1322.4237135611247</v>
      </c>
      <c r="AV757" s="83">
        <v>1429.595969259224</v>
      </c>
      <c r="AW757" s="92">
        <v>11.4596875</v>
      </c>
      <c r="AX757" s="92">
        <v>11.881936218678815</v>
      </c>
      <c r="AY757" s="92">
        <v>9.7996875</v>
      </c>
      <c r="AZ757" s="92">
        <v>10.92633257403189</v>
      </c>
      <c r="EB757" s="75" t="s">
        <v>279</v>
      </c>
      <c r="EC757" s="75" t="s">
        <v>447</v>
      </c>
      <c r="ED757" s="75" t="s">
        <v>94</v>
      </c>
      <c r="EH757" s="75">
        <v>10000</v>
      </c>
      <c r="EI757" s="75">
        <v>31593.48</v>
      </c>
      <c r="EJ757" s="75">
        <v>28908</v>
      </c>
      <c r="EO757" s="75">
        <v>3.159348</v>
      </c>
      <c r="EQ757" s="75">
        <v>2.8908</v>
      </c>
    </row>
    <row r="758" spans="37:147" ht="10.5">
      <c r="AK758" s="83" t="s">
        <v>441</v>
      </c>
      <c r="AL758" s="83" t="s">
        <v>307</v>
      </c>
      <c r="AM758" s="83" t="s">
        <v>134</v>
      </c>
      <c r="AN758" s="83"/>
      <c r="AO758" s="83"/>
      <c r="AP758" s="83"/>
      <c r="AQ758" s="83">
        <v>600</v>
      </c>
      <c r="AR758" s="83">
        <v>8794.42</v>
      </c>
      <c r="AS758" s="83">
        <v>8129.67</v>
      </c>
      <c r="AT758" s="83"/>
      <c r="AU758" s="83"/>
      <c r="AV758" s="83"/>
      <c r="AW758" s="92"/>
      <c r="AX758" s="92">
        <v>14.657366666666666</v>
      </c>
      <c r="AY758" s="92"/>
      <c r="AZ758" s="92">
        <v>13.54945</v>
      </c>
      <c r="EB758" s="75" t="s">
        <v>279</v>
      </c>
      <c r="EC758" s="75" t="s">
        <v>447</v>
      </c>
      <c r="ED758" s="75" t="s">
        <v>70</v>
      </c>
      <c r="EE758" s="75">
        <v>6000</v>
      </c>
      <c r="EF758" s="75">
        <v>19438.37</v>
      </c>
      <c r="EG758" s="75">
        <v>16743.73</v>
      </c>
      <c r="EH758" s="75">
        <v>70951</v>
      </c>
      <c r="EI758" s="75">
        <v>226166.06</v>
      </c>
      <c r="EJ758" s="75">
        <v>208606.92</v>
      </c>
      <c r="EK758" s="75">
        <v>1082.5166666666667</v>
      </c>
      <c r="EL758" s="75">
        <v>1063.5032155473941</v>
      </c>
      <c r="EM758" s="75">
        <v>1145.8808162816767</v>
      </c>
      <c r="EN758" s="75">
        <v>3.2397283333333333</v>
      </c>
      <c r="EO758" s="75">
        <v>3.187637383546391</v>
      </c>
      <c r="EP758" s="75">
        <v>2.7906216666666666</v>
      </c>
      <c r="EQ758" s="75">
        <v>2.9401547546898565</v>
      </c>
    </row>
    <row r="759" spans="37:147" ht="10.5">
      <c r="AK759" s="83" t="s">
        <v>441</v>
      </c>
      <c r="AL759" s="83" t="s">
        <v>307</v>
      </c>
      <c r="AM759" s="83" t="s">
        <v>62</v>
      </c>
      <c r="AN759" s="83">
        <v>4402.45</v>
      </c>
      <c r="AO759" s="83">
        <v>60507.52</v>
      </c>
      <c r="AP759" s="83">
        <v>52109.14</v>
      </c>
      <c r="AQ759" s="83">
        <v>6942</v>
      </c>
      <c r="AR759" s="83">
        <v>90446.52</v>
      </c>
      <c r="AS759" s="83">
        <v>83144.97</v>
      </c>
      <c r="AT759" s="83">
        <v>57.68492543924407</v>
      </c>
      <c r="AU759" s="83">
        <v>49.479800196735894</v>
      </c>
      <c r="AV759" s="83">
        <v>59.55928269013843</v>
      </c>
      <c r="AW759" s="92">
        <v>13.744056150552533</v>
      </c>
      <c r="AX759" s="92">
        <v>13.028885047536734</v>
      </c>
      <c r="AY759" s="92">
        <v>11.836395643334962</v>
      </c>
      <c r="AZ759" s="92">
        <v>11.97709161624892</v>
      </c>
      <c r="EB759" s="75" t="s">
        <v>279</v>
      </c>
      <c r="EC759" s="75" t="s">
        <v>447</v>
      </c>
      <c r="ED759" s="75" t="s">
        <v>66</v>
      </c>
      <c r="EE759" s="75">
        <v>18078</v>
      </c>
      <c r="EF759" s="75">
        <v>58718.41</v>
      </c>
      <c r="EG759" s="75">
        <v>50264.1</v>
      </c>
      <c r="EH759" s="75">
        <v>43476</v>
      </c>
      <c r="EI759" s="75">
        <v>140002.08</v>
      </c>
      <c r="EJ759" s="75">
        <v>128885.39</v>
      </c>
      <c r="EK759" s="75">
        <v>140.49120477928975</v>
      </c>
      <c r="EL759" s="75">
        <v>138.4296168782499</v>
      </c>
      <c r="EM759" s="75">
        <v>156.41638863522874</v>
      </c>
      <c r="EN759" s="75">
        <v>3.2480589666998565</v>
      </c>
      <c r="EO759" s="75">
        <v>3.220215291195142</v>
      </c>
      <c r="EP759" s="75">
        <v>2.7804015930965815</v>
      </c>
      <c r="EQ759" s="75">
        <v>2.964518124942497</v>
      </c>
    </row>
    <row r="760" spans="37:147" ht="10.5">
      <c r="AK760" s="83" t="s">
        <v>441</v>
      </c>
      <c r="AL760" s="83" t="s">
        <v>307</v>
      </c>
      <c r="AM760" s="83" t="s">
        <v>53</v>
      </c>
      <c r="AN760" s="83">
        <v>15642</v>
      </c>
      <c r="AO760" s="83">
        <v>200108.56</v>
      </c>
      <c r="AP760" s="83">
        <v>170978.37</v>
      </c>
      <c r="AQ760" s="83">
        <v>19026</v>
      </c>
      <c r="AR760" s="83">
        <v>235874.98</v>
      </c>
      <c r="AS760" s="83">
        <v>216717.06</v>
      </c>
      <c r="AT760" s="83">
        <v>21.634062140391254</v>
      </c>
      <c r="AU760" s="83">
        <v>17.873508259716633</v>
      </c>
      <c r="AV760" s="83">
        <v>26.75115571636342</v>
      </c>
      <c r="AW760" s="92">
        <v>12.793029024421429</v>
      </c>
      <c r="AX760" s="92">
        <v>12.397507621150005</v>
      </c>
      <c r="AY760" s="92">
        <v>10.93072305331799</v>
      </c>
      <c r="AZ760" s="92">
        <v>11.39057395143488</v>
      </c>
      <c r="EB760" s="75" t="s">
        <v>279</v>
      </c>
      <c r="EC760" s="75" t="s">
        <v>447</v>
      </c>
      <c r="ED760" s="75" t="s">
        <v>345</v>
      </c>
      <c r="EE760" s="75">
        <v>1200</v>
      </c>
      <c r="EF760" s="75">
        <v>4409.77</v>
      </c>
      <c r="EG760" s="75">
        <v>3720</v>
      </c>
      <c r="EH760" s="75">
        <v>6306</v>
      </c>
      <c r="EI760" s="75">
        <v>20704.1</v>
      </c>
      <c r="EJ760" s="75">
        <v>19005.41</v>
      </c>
      <c r="EK760" s="75">
        <v>425.5</v>
      </c>
      <c r="EL760" s="75">
        <v>369.50521228998326</v>
      </c>
      <c r="EM760" s="75">
        <v>410.89811827956987</v>
      </c>
      <c r="EN760" s="75">
        <v>3.674808333333334</v>
      </c>
      <c r="EO760" s="75">
        <v>3.2832381858547413</v>
      </c>
      <c r="EP760" s="75">
        <v>3.1</v>
      </c>
      <c r="EQ760" s="75">
        <v>3.013861401839518</v>
      </c>
    </row>
    <row r="761" spans="37:146" ht="10.5">
      <c r="AK761" s="83" t="s">
        <v>441</v>
      </c>
      <c r="AL761" s="83" t="s">
        <v>307</v>
      </c>
      <c r="AM761" s="83" t="s">
        <v>55</v>
      </c>
      <c r="AN761" s="83"/>
      <c r="AO761" s="83"/>
      <c r="AP761" s="83"/>
      <c r="AQ761" s="83">
        <v>1000</v>
      </c>
      <c r="AR761" s="83">
        <v>11982.38</v>
      </c>
      <c r="AS761" s="83">
        <v>11000</v>
      </c>
      <c r="AT761" s="83"/>
      <c r="AU761" s="83"/>
      <c r="AV761" s="83"/>
      <c r="AW761" s="92"/>
      <c r="AX761" s="92">
        <v>11.98238</v>
      </c>
      <c r="AY761" s="92"/>
      <c r="AZ761" s="92">
        <v>11</v>
      </c>
      <c r="EB761" s="75" t="s">
        <v>279</v>
      </c>
      <c r="EC761" s="75" t="s">
        <v>447</v>
      </c>
      <c r="ED761" s="75" t="s">
        <v>65</v>
      </c>
      <c r="EE761" s="75">
        <v>300</v>
      </c>
      <c r="EF761" s="75">
        <v>1230.39</v>
      </c>
      <c r="EG761" s="75">
        <v>1063.78</v>
      </c>
      <c r="EK761" s="75">
        <v>-100</v>
      </c>
      <c r="EL761" s="75">
        <v>-100</v>
      </c>
      <c r="EM761" s="75">
        <v>-100</v>
      </c>
      <c r="EN761" s="75">
        <v>4.1013</v>
      </c>
      <c r="EP761" s="75">
        <v>3.545933333333333</v>
      </c>
    </row>
    <row r="762" spans="37:146" ht="10.5">
      <c r="AK762" s="83" t="s">
        <v>441</v>
      </c>
      <c r="AL762" s="83" t="s">
        <v>307</v>
      </c>
      <c r="AM762" s="83" t="s">
        <v>41</v>
      </c>
      <c r="AN762" s="83">
        <v>422501</v>
      </c>
      <c r="AO762" s="83">
        <v>4692955.24</v>
      </c>
      <c r="AP762" s="83">
        <v>4025245.9</v>
      </c>
      <c r="AQ762" s="83">
        <v>453826</v>
      </c>
      <c r="AR762" s="83">
        <v>5174695.5</v>
      </c>
      <c r="AS762" s="83">
        <v>4760471.14</v>
      </c>
      <c r="AT762" s="83">
        <v>7.414183635068319</v>
      </c>
      <c r="AU762" s="83">
        <v>10.265179090009811</v>
      </c>
      <c r="AV762" s="83">
        <v>18.265349701989628</v>
      </c>
      <c r="AW762" s="92">
        <v>11.107560076780883</v>
      </c>
      <c r="AX762" s="92">
        <v>11.402377783555812</v>
      </c>
      <c r="AY762" s="92">
        <v>9.527186681214955</v>
      </c>
      <c r="AZ762" s="92">
        <v>10.489639509415502</v>
      </c>
      <c r="EB762" s="75" t="s">
        <v>281</v>
      </c>
      <c r="EC762" s="75" t="s">
        <v>282</v>
      </c>
      <c r="ED762" s="75" t="s">
        <v>60</v>
      </c>
      <c r="EE762" s="75">
        <v>15000</v>
      </c>
      <c r="EF762" s="75">
        <v>96563.16</v>
      </c>
      <c r="EG762" s="75">
        <v>85450</v>
      </c>
      <c r="EK762" s="75">
        <v>-100</v>
      </c>
      <c r="EL762" s="75">
        <v>-100</v>
      </c>
      <c r="EM762" s="75">
        <v>-100</v>
      </c>
      <c r="EN762" s="75">
        <v>6.437544</v>
      </c>
      <c r="EP762" s="75">
        <v>5.696666666666666</v>
      </c>
    </row>
    <row r="763" spans="37:146" ht="10.5">
      <c r="AK763" s="83" t="s">
        <v>441</v>
      </c>
      <c r="AL763" s="83" t="s">
        <v>307</v>
      </c>
      <c r="AM763" s="83" t="s">
        <v>44</v>
      </c>
      <c r="AN763" s="83">
        <v>826</v>
      </c>
      <c r="AO763" s="83">
        <v>10383.66</v>
      </c>
      <c r="AP763" s="83">
        <v>8966.03</v>
      </c>
      <c r="AQ763" s="83">
        <v>1250</v>
      </c>
      <c r="AR763" s="83">
        <v>16125.56</v>
      </c>
      <c r="AS763" s="83">
        <v>14782.13</v>
      </c>
      <c r="AT763" s="83">
        <v>51.3317191283293</v>
      </c>
      <c r="AU763" s="83">
        <v>55.29745773648213</v>
      </c>
      <c r="AV763" s="83">
        <v>64.8681746547803</v>
      </c>
      <c r="AW763" s="92">
        <v>12.571016949152542</v>
      </c>
      <c r="AX763" s="92">
        <v>12.900447999999999</v>
      </c>
      <c r="AY763" s="92">
        <v>10.854757869249395</v>
      </c>
      <c r="AZ763" s="92">
        <v>11.825704</v>
      </c>
      <c r="EB763" s="75" t="s">
        <v>281</v>
      </c>
      <c r="EC763" s="75" t="s">
        <v>282</v>
      </c>
      <c r="ED763" s="75" t="s">
        <v>94</v>
      </c>
      <c r="EE763" s="75">
        <v>20</v>
      </c>
      <c r="EF763" s="75">
        <v>72.63</v>
      </c>
      <c r="EG763" s="75">
        <v>61.72</v>
      </c>
      <c r="EK763" s="75">
        <v>-100</v>
      </c>
      <c r="EL763" s="75">
        <v>-100</v>
      </c>
      <c r="EM763" s="75">
        <v>-100</v>
      </c>
      <c r="EN763" s="75">
        <v>3.6315</v>
      </c>
      <c r="EP763" s="75">
        <v>3.086</v>
      </c>
    </row>
    <row r="764" spans="37:146" ht="10.5">
      <c r="AK764" s="83" t="s">
        <v>441</v>
      </c>
      <c r="AL764" s="83" t="s">
        <v>307</v>
      </c>
      <c r="AM764" s="83" t="s">
        <v>56</v>
      </c>
      <c r="AN764" s="83"/>
      <c r="AO764" s="83"/>
      <c r="AP764" s="83"/>
      <c r="AQ764" s="83">
        <v>120</v>
      </c>
      <c r="AR764" s="83">
        <v>1274</v>
      </c>
      <c r="AS764" s="83">
        <v>1170.19</v>
      </c>
      <c r="AT764" s="83"/>
      <c r="AU764" s="83"/>
      <c r="AV764" s="83"/>
      <c r="AW764" s="92"/>
      <c r="AX764" s="92">
        <v>10.616666666666667</v>
      </c>
      <c r="AY764" s="92"/>
      <c r="AZ764" s="92">
        <v>9.751583333333334</v>
      </c>
      <c r="EB764" s="75" t="s">
        <v>281</v>
      </c>
      <c r="EC764" s="75" t="s">
        <v>282</v>
      </c>
      <c r="ED764" s="75" t="s">
        <v>70</v>
      </c>
      <c r="EE764" s="75">
        <v>48685</v>
      </c>
      <c r="EF764" s="75">
        <v>161424.76</v>
      </c>
      <c r="EG764" s="75">
        <v>137524.19</v>
      </c>
      <c r="EK764" s="75">
        <v>-100</v>
      </c>
      <c r="EL764" s="75">
        <v>-100</v>
      </c>
      <c r="EM764" s="75">
        <v>-100</v>
      </c>
      <c r="EN764" s="75">
        <v>3.3156980589503955</v>
      </c>
      <c r="EP764" s="75">
        <v>2.8247753928314676</v>
      </c>
    </row>
    <row r="765" spans="37:146" ht="10.5">
      <c r="AK765" s="83" t="s">
        <v>441</v>
      </c>
      <c r="AL765" s="83" t="s">
        <v>307</v>
      </c>
      <c r="AM765" s="83" t="s">
        <v>42</v>
      </c>
      <c r="AN765" s="83">
        <v>24159</v>
      </c>
      <c r="AO765" s="83">
        <v>265732.67</v>
      </c>
      <c r="AP765" s="83">
        <v>230184.88</v>
      </c>
      <c r="AQ765" s="83">
        <v>13560</v>
      </c>
      <c r="AR765" s="83">
        <v>157217.79</v>
      </c>
      <c r="AS765" s="83">
        <v>144817</v>
      </c>
      <c r="AT765" s="83">
        <v>-43.871849000372535</v>
      </c>
      <c r="AU765" s="83">
        <v>-40.836107957670386</v>
      </c>
      <c r="AV765" s="83">
        <v>-37.086658341764235</v>
      </c>
      <c r="AW765" s="92">
        <v>10.999324061426384</v>
      </c>
      <c r="AX765" s="92">
        <v>11.594232300884956</v>
      </c>
      <c r="AY765" s="92">
        <v>9.527914234860715</v>
      </c>
      <c r="AZ765" s="92">
        <v>10.6797197640118</v>
      </c>
      <c r="EB765" s="75" t="s">
        <v>281</v>
      </c>
      <c r="EC765" s="75" t="s">
        <v>282</v>
      </c>
      <c r="ED765" s="75" t="s">
        <v>66</v>
      </c>
      <c r="EE765" s="75">
        <v>34320</v>
      </c>
      <c r="EF765" s="75">
        <v>109047.98</v>
      </c>
      <c r="EG765" s="75">
        <v>94379.97</v>
      </c>
      <c r="EK765" s="75">
        <v>-100</v>
      </c>
      <c r="EL765" s="75">
        <v>-100</v>
      </c>
      <c r="EM765" s="75">
        <v>-100</v>
      </c>
      <c r="EN765" s="75">
        <v>3.1773886946386947</v>
      </c>
      <c r="EP765" s="75">
        <v>2.749999125874126</v>
      </c>
    </row>
    <row r="766" spans="37:146" ht="10.5">
      <c r="AK766" s="83" t="s">
        <v>441</v>
      </c>
      <c r="AL766" s="83" t="s">
        <v>307</v>
      </c>
      <c r="AM766" s="83" t="s">
        <v>66</v>
      </c>
      <c r="AN766" s="83">
        <v>310</v>
      </c>
      <c r="AO766" s="83">
        <v>3534.98</v>
      </c>
      <c r="AP766" s="83">
        <v>3037.97</v>
      </c>
      <c r="AQ766" s="83">
        <v>1004</v>
      </c>
      <c r="AR766" s="83">
        <v>12626.24</v>
      </c>
      <c r="AS766" s="83">
        <v>11611.58</v>
      </c>
      <c r="AT766" s="83">
        <v>223.8709677419355</v>
      </c>
      <c r="AU766" s="83">
        <v>257.1799557564682</v>
      </c>
      <c r="AV766" s="83">
        <v>282.2150975816088</v>
      </c>
      <c r="AW766" s="92">
        <v>11.403161290322581</v>
      </c>
      <c r="AX766" s="92">
        <v>12.57593625498008</v>
      </c>
      <c r="AY766" s="92">
        <v>9.799903225806451</v>
      </c>
      <c r="AZ766" s="92">
        <v>11.565318725099601</v>
      </c>
      <c r="EB766" s="75" t="s">
        <v>281</v>
      </c>
      <c r="EC766" s="75" t="s">
        <v>282</v>
      </c>
      <c r="ED766" s="75" t="s">
        <v>345</v>
      </c>
      <c r="EE766" s="75">
        <v>2394</v>
      </c>
      <c r="EF766" s="75">
        <v>9005.38</v>
      </c>
      <c r="EG766" s="75">
        <v>7780.5</v>
      </c>
      <c r="EK766" s="75">
        <v>-100</v>
      </c>
      <c r="EL766" s="75">
        <v>-100</v>
      </c>
      <c r="EM766" s="75">
        <v>-100</v>
      </c>
      <c r="EN766" s="75">
        <v>3.761645781119465</v>
      </c>
      <c r="EP766" s="75">
        <v>3.25</v>
      </c>
    </row>
    <row r="767" spans="37:147" ht="10.5">
      <c r="AK767" s="83" t="s">
        <v>441</v>
      </c>
      <c r="AL767" s="83" t="s">
        <v>307</v>
      </c>
      <c r="AM767" s="83" t="s">
        <v>65</v>
      </c>
      <c r="AN767" s="83">
        <v>310</v>
      </c>
      <c r="AO767" s="83">
        <v>3352.42</v>
      </c>
      <c r="AP767" s="83">
        <v>2894.45</v>
      </c>
      <c r="AQ767" s="83">
        <v>270</v>
      </c>
      <c r="AR767" s="83">
        <v>2859.2</v>
      </c>
      <c r="AS767" s="83">
        <v>2628.82</v>
      </c>
      <c r="AT767" s="83">
        <v>-12.903225806451612</v>
      </c>
      <c r="AU767" s="83">
        <v>-14.712357043568534</v>
      </c>
      <c r="AV767" s="83">
        <v>-9.17721846983018</v>
      </c>
      <c r="AW767" s="92">
        <v>10.81425806451613</v>
      </c>
      <c r="AX767" s="92">
        <v>10.589629629629629</v>
      </c>
      <c r="AY767" s="92">
        <v>9.336935483870967</v>
      </c>
      <c r="AZ767" s="92">
        <v>9.736370370370372</v>
      </c>
      <c r="EB767" s="75" t="s">
        <v>425</v>
      </c>
      <c r="EC767" s="75" t="s">
        <v>624</v>
      </c>
      <c r="ED767" s="75" t="s">
        <v>47</v>
      </c>
      <c r="EE767" s="75">
        <v>14945</v>
      </c>
      <c r="EF767" s="75">
        <v>66518.08</v>
      </c>
      <c r="EG767" s="75">
        <v>57804.48</v>
      </c>
      <c r="EH767" s="75">
        <v>24595.2</v>
      </c>
      <c r="EI767" s="75">
        <v>87704.59</v>
      </c>
      <c r="EJ767" s="75">
        <v>80621.68</v>
      </c>
      <c r="EK767" s="75">
        <v>64.57142857142858</v>
      </c>
      <c r="EL767" s="75">
        <v>31.850753960426992</v>
      </c>
      <c r="EM767" s="75">
        <v>39.47306506346911</v>
      </c>
      <c r="EN767" s="75">
        <v>4.450858481097357</v>
      </c>
      <c r="EO767" s="75">
        <v>3.565923025631017</v>
      </c>
      <c r="EP767" s="75">
        <v>3.8678139846102377</v>
      </c>
      <c r="EQ767" s="75">
        <v>3.277943663804319</v>
      </c>
    </row>
    <row r="768" spans="37:146" ht="10.5">
      <c r="AK768" s="83" t="s">
        <v>441</v>
      </c>
      <c r="AL768" s="83" t="s">
        <v>307</v>
      </c>
      <c r="AM768" s="83" t="s">
        <v>43</v>
      </c>
      <c r="AN768" s="83"/>
      <c r="AO768" s="83"/>
      <c r="AP768" s="83"/>
      <c r="AQ768" s="83">
        <v>10490</v>
      </c>
      <c r="AR768" s="83">
        <v>113815.8</v>
      </c>
      <c r="AS768" s="83">
        <v>104650.61</v>
      </c>
      <c r="AT768" s="83"/>
      <c r="AU768" s="83"/>
      <c r="AV768" s="83"/>
      <c r="AW768" s="92"/>
      <c r="AX768" s="92">
        <v>10.849933269780744</v>
      </c>
      <c r="AY768" s="92"/>
      <c r="AZ768" s="92">
        <v>9.976225929456625</v>
      </c>
      <c r="EB768" s="75" t="s">
        <v>425</v>
      </c>
      <c r="EC768" s="75" t="s">
        <v>624</v>
      </c>
      <c r="ED768" s="75" t="s">
        <v>133</v>
      </c>
      <c r="EE768" s="75">
        <v>25000</v>
      </c>
      <c r="EF768" s="75">
        <v>85114.89</v>
      </c>
      <c r="EG768" s="75">
        <v>74502.18</v>
      </c>
      <c r="EK768" s="75">
        <v>-100</v>
      </c>
      <c r="EL768" s="75">
        <v>-100</v>
      </c>
      <c r="EM768" s="75">
        <v>-100</v>
      </c>
      <c r="EN768" s="75">
        <v>3.4045956</v>
      </c>
      <c r="EP768" s="75">
        <v>2.9800872</v>
      </c>
    </row>
    <row r="769" spans="37:147" ht="10.5">
      <c r="AK769" s="83" t="s">
        <v>452</v>
      </c>
      <c r="AL769" s="83" t="s">
        <v>314</v>
      </c>
      <c r="AM769" s="83" t="s">
        <v>47</v>
      </c>
      <c r="AN769" s="83">
        <v>5090</v>
      </c>
      <c r="AO769" s="83">
        <v>58315.94</v>
      </c>
      <c r="AP769" s="83">
        <v>49754.8</v>
      </c>
      <c r="AQ769" s="83">
        <v>7440</v>
      </c>
      <c r="AR769" s="83">
        <v>69706.64</v>
      </c>
      <c r="AS769" s="83">
        <v>63931.2</v>
      </c>
      <c r="AT769" s="83">
        <v>46.16895874263261</v>
      </c>
      <c r="AU769" s="83">
        <v>19.532738390224004</v>
      </c>
      <c r="AV769" s="83">
        <v>28.492527354144716</v>
      </c>
      <c r="AW769" s="92">
        <v>11.456962671905698</v>
      </c>
      <c r="AX769" s="92">
        <v>9.369172043010753</v>
      </c>
      <c r="AY769" s="92">
        <v>9.775009823182712</v>
      </c>
      <c r="AZ769" s="92">
        <v>8.59290322580645</v>
      </c>
      <c r="EB769" s="75" t="s">
        <v>425</v>
      </c>
      <c r="EC769" s="75" t="s">
        <v>624</v>
      </c>
      <c r="ED769" s="75" t="s">
        <v>53</v>
      </c>
      <c r="EH769" s="75">
        <v>1470.96</v>
      </c>
      <c r="EI769" s="75">
        <v>5981.25</v>
      </c>
      <c r="EJ769" s="75">
        <v>5490.87</v>
      </c>
      <c r="EO769" s="75">
        <v>4.066222059063469</v>
      </c>
      <c r="EQ769" s="75">
        <v>3.7328479360417686</v>
      </c>
    </row>
    <row r="770" spans="37:146" ht="10.5">
      <c r="AK770" s="83" t="s">
        <v>452</v>
      </c>
      <c r="AL770" s="83" t="s">
        <v>314</v>
      </c>
      <c r="AM770" s="83" t="s">
        <v>93</v>
      </c>
      <c r="AN770" s="83"/>
      <c r="AO770" s="83"/>
      <c r="AP770" s="83"/>
      <c r="AQ770" s="83">
        <v>11385</v>
      </c>
      <c r="AR770" s="83">
        <v>138141.29</v>
      </c>
      <c r="AS770" s="83">
        <v>127773.7</v>
      </c>
      <c r="AT770" s="83"/>
      <c r="AU770" s="83"/>
      <c r="AV770" s="83"/>
      <c r="AW770" s="92"/>
      <c r="AX770" s="92">
        <v>12.133622310057094</v>
      </c>
      <c r="AY770" s="92"/>
      <c r="AZ770" s="92">
        <v>11.222986385595082</v>
      </c>
      <c r="EB770" s="75" t="s">
        <v>425</v>
      </c>
      <c r="EC770" s="75" t="s">
        <v>624</v>
      </c>
      <c r="ED770" s="75" t="s">
        <v>81</v>
      </c>
      <c r="EE770" s="75">
        <v>17600</v>
      </c>
      <c r="EF770" s="75">
        <v>52632.12</v>
      </c>
      <c r="EG770" s="75">
        <v>46820</v>
      </c>
      <c r="EK770" s="75">
        <v>-100</v>
      </c>
      <c r="EL770" s="75">
        <v>-100</v>
      </c>
      <c r="EM770" s="75">
        <v>-100</v>
      </c>
      <c r="EN770" s="75">
        <v>2.990461363636364</v>
      </c>
      <c r="EP770" s="75">
        <v>2.6602272727272727</v>
      </c>
    </row>
    <row r="771" spans="37:146" ht="10.5">
      <c r="AK771" s="83" t="s">
        <v>452</v>
      </c>
      <c r="AL771" s="83" t="s">
        <v>314</v>
      </c>
      <c r="AM771" s="83" t="s">
        <v>133</v>
      </c>
      <c r="AN771" s="83">
        <v>495</v>
      </c>
      <c r="AO771" s="83">
        <v>2752.2</v>
      </c>
      <c r="AP771" s="83">
        <v>2369.49</v>
      </c>
      <c r="AQ771" s="83"/>
      <c r="AR771" s="83"/>
      <c r="AS771" s="83"/>
      <c r="AT771" s="83">
        <v>-100</v>
      </c>
      <c r="AU771" s="83">
        <v>-100</v>
      </c>
      <c r="AV771" s="83">
        <v>-100</v>
      </c>
      <c r="AW771" s="92">
        <v>5.56</v>
      </c>
      <c r="AX771" s="92"/>
      <c r="AY771" s="92">
        <v>4.786848484848484</v>
      </c>
      <c r="AZ771" s="92"/>
      <c r="EB771" s="75" t="s">
        <v>425</v>
      </c>
      <c r="EC771" s="75" t="s">
        <v>624</v>
      </c>
      <c r="ED771" s="75" t="s">
        <v>100</v>
      </c>
      <c r="EE771" s="75">
        <v>18000</v>
      </c>
      <c r="EF771" s="75">
        <v>56526.34</v>
      </c>
      <c r="EG771" s="75">
        <v>48850</v>
      </c>
      <c r="EK771" s="75">
        <v>-100</v>
      </c>
      <c r="EL771" s="75">
        <v>-100</v>
      </c>
      <c r="EM771" s="75">
        <v>-100</v>
      </c>
      <c r="EN771" s="75">
        <v>3.140352222222222</v>
      </c>
      <c r="EP771" s="75">
        <v>2.713888888888889</v>
      </c>
    </row>
    <row r="772" spans="37:147" ht="10.5">
      <c r="AK772" s="83" t="s">
        <v>452</v>
      </c>
      <c r="AL772" s="83" t="s">
        <v>314</v>
      </c>
      <c r="AM772" s="83" t="s">
        <v>134</v>
      </c>
      <c r="AN772" s="83">
        <v>500</v>
      </c>
      <c r="AO772" s="83">
        <v>7807.25</v>
      </c>
      <c r="AP772" s="83">
        <v>6747.02</v>
      </c>
      <c r="AQ772" s="83"/>
      <c r="AR772" s="83"/>
      <c r="AS772" s="83"/>
      <c r="AT772" s="83">
        <v>-100</v>
      </c>
      <c r="AU772" s="83">
        <v>-100</v>
      </c>
      <c r="AV772" s="83">
        <v>-100</v>
      </c>
      <c r="AW772" s="92">
        <v>15.6145</v>
      </c>
      <c r="AX772" s="92"/>
      <c r="AY772" s="92">
        <v>13.49404</v>
      </c>
      <c r="AZ772" s="92"/>
      <c r="EB772" s="75" t="s">
        <v>425</v>
      </c>
      <c r="EC772" s="75" t="s">
        <v>624</v>
      </c>
      <c r="ED772" s="75" t="s">
        <v>41</v>
      </c>
      <c r="EE772" s="75">
        <v>26420</v>
      </c>
      <c r="EF772" s="75">
        <v>93322.48</v>
      </c>
      <c r="EG772" s="75">
        <v>80928.35</v>
      </c>
      <c r="EH772" s="75">
        <v>1700</v>
      </c>
      <c r="EI772" s="75">
        <v>4943.41</v>
      </c>
      <c r="EJ772" s="75">
        <v>4569.52</v>
      </c>
      <c r="EK772" s="75">
        <v>-93.5654806964421</v>
      </c>
      <c r="EL772" s="75">
        <v>-94.70287330555297</v>
      </c>
      <c r="EM772" s="75">
        <v>-94.35362267981492</v>
      </c>
      <c r="EN772" s="75">
        <v>3.5322664647993944</v>
      </c>
      <c r="EO772" s="75">
        <v>2.9078882352941178</v>
      </c>
      <c r="EP772" s="75">
        <v>3.063147236941711</v>
      </c>
      <c r="EQ772" s="75">
        <v>2.6879529411764707</v>
      </c>
    </row>
    <row r="773" spans="37:147" ht="10.5">
      <c r="AK773" s="83" t="s">
        <v>452</v>
      </c>
      <c r="AL773" s="83" t="s">
        <v>314</v>
      </c>
      <c r="AM773" s="83" t="s">
        <v>62</v>
      </c>
      <c r="AN773" s="83">
        <v>10018</v>
      </c>
      <c r="AO773" s="83">
        <v>140080</v>
      </c>
      <c r="AP773" s="83">
        <v>120661.92</v>
      </c>
      <c r="AQ773" s="83">
        <v>28034.75</v>
      </c>
      <c r="AR773" s="83">
        <v>453449.2</v>
      </c>
      <c r="AS773" s="83">
        <v>416599.11</v>
      </c>
      <c r="AT773" s="83">
        <v>179.84378119385107</v>
      </c>
      <c r="AU773" s="83">
        <v>223.70731010850943</v>
      </c>
      <c r="AV773" s="83">
        <v>245.26146277135322</v>
      </c>
      <c r="AW773" s="92">
        <v>13.98283090437213</v>
      </c>
      <c r="AX773" s="92">
        <v>16.174540525597696</v>
      </c>
      <c r="AY773" s="92">
        <v>12.044511878618486</v>
      </c>
      <c r="AZ773" s="92">
        <v>14.86009720079544</v>
      </c>
      <c r="EB773" s="75" t="s">
        <v>425</v>
      </c>
      <c r="EC773" s="75" t="s">
        <v>624</v>
      </c>
      <c r="ED773" s="75" t="s">
        <v>45</v>
      </c>
      <c r="EE773" s="75">
        <v>16240</v>
      </c>
      <c r="EF773" s="75">
        <v>56028</v>
      </c>
      <c r="EG773" s="75">
        <v>47436.36</v>
      </c>
      <c r="EH773" s="75">
        <v>16240</v>
      </c>
      <c r="EI773" s="75">
        <v>53592</v>
      </c>
      <c r="EJ773" s="75">
        <v>49149.95</v>
      </c>
      <c r="EK773" s="75">
        <v>0</v>
      </c>
      <c r="EL773" s="75">
        <v>-4.3478260869565215</v>
      </c>
      <c r="EM773" s="75">
        <v>3.6123977472133117</v>
      </c>
      <c r="EN773" s="75">
        <v>3.45</v>
      </c>
      <c r="EO773" s="75">
        <v>3.3</v>
      </c>
      <c r="EP773" s="75">
        <v>2.920958128078818</v>
      </c>
      <c r="EQ773" s="75">
        <v>3.0264747536945813</v>
      </c>
    </row>
    <row r="774" spans="37:146" ht="10.5">
      <c r="AK774" s="83" t="s">
        <v>452</v>
      </c>
      <c r="AL774" s="83" t="s">
        <v>314</v>
      </c>
      <c r="AM774" s="83" t="s">
        <v>53</v>
      </c>
      <c r="AN774" s="83">
        <v>224569.21</v>
      </c>
      <c r="AO774" s="83">
        <v>2930001.72</v>
      </c>
      <c r="AP774" s="83">
        <v>2502184.86</v>
      </c>
      <c r="AQ774" s="83">
        <v>151003.2</v>
      </c>
      <c r="AR774" s="83">
        <v>1813875.04</v>
      </c>
      <c r="AS774" s="83">
        <v>1669970.42</v>
      </c>
      <c r="AT774" s="83">
        <v>-32.75872502735348</v>
      </c>
      <c r="AU774" s="83">
        <v>-38.09303838906962</v>
      </c>
      <c r="AV774" s="83">
        <v>-33.2595106502243</v>
      </c>
      <c r="AW774" s="92">
        <v>13.047210345532232</v>
      </c>
      <c r="AX774" s="92">
        <v>12.01216292105068</v>
      </c>
      <c r="AY774" s="92">
        <v>11.142154616832824</v>
      </c>
      <c r="AZ774" s="92">
        <v>11.059172388399714</v>
      </c>
      <c r="EB774" s="75" t="s">
        <v>425</v>
      </c>
      <c r="EC774" s="75" t="s">
        <v>624</v>
      </c>
      <c r="ED774" s="75" t="s">
        <v>94</v>
      </c>
      <c r="EE774" s="75">
        <v>33040</v>
      </c>
      <c r="EF774" s="75">
        <v>111631.82</v>
      </c>
      <c r="EG774" s="75">
        <v>93772</v>
      </c>
      <c r="EK774" s="75">
        <v>-100</v>
      </c>
      <c r="EL774" s="75">
        <v>-100</v>
      </c>
      <c r="EM774" s="75">
        <v>-100</v>
      </c>
      <c r="EN774" s="75">
        <v>3.378687046004843</v>
      </c>
      <c r="EP774" s="75">
        <v>2.838135593220339</v>
      </c>
    </row>
    <row r="775" spans="37:147" ht="10.5">
      <c r="AK775" s="83" t="s">
        <v>452</v>
      </c>
      <c r="AL775" s="83" t="s">
        <v>314</v>
      </c>
      <c r="AM775" s="83" t="s">
        <v>55</v>
      </c>
      <c r="AN775" s="83">
        <v>16016</v>
      </c>
      <c r="AO775" s="83">
        <v>218683.61</v>
      </c>
      <c r="AP775" s="83">
        <v>184885.51</v>
      </c>
      <c r="AQ775" s="83">
        <v>37638</v>
      </c>
      <c r="AR775" s="83">
        <v>451002.88</v>
      </c>
      <c r="AS775" s="83">
        <v>415277.99</v>
      </c>
      <c r="AT775" s="83">
        <v>135.0024975024975</v>
      </c>
      <c r="AU775" s="83">
        <v>106.23533697838627</v>
      </c>
      <c r="AV775" s="83">
        <v>124.61359465108974</v>
      </c>
      <c r="AW775" s="92">
        <v>13.654071553446553</v>
      </c>
      <c r="AX775" s="92">
        <v>11.982647324512461</v>
      </c>
      <c r="AY775" s="92">
        <v>11.543800574425575</v>
      </c>
      <c r="AZ775" s="92">
        <v>11.033476539667356</v>
      </c>
      <c r="EB775" s="75" t="s">
        <v>425</v>
      </c>
      <c r="EC775" s="75" t="s">
        <v>624</v>
      </c>
      <c r="ED775" s="75" t="s">
        <v>70</v>
      </c>
      <c r="EE775" s="75">
        <v>3215</v>
      </c>
      <c r="EF775" s="75">
        <v>9855.87</v>
      </c>
      <c r="EG775" s="75">
        <v>8489.6</v>
      </c>
      <c r="EH775" s="75">
        <v>18000</v>
      </c>
      <c r="EI775" s="75">
        <v>54146.59</v>
      </c>
      <c r="EJ775" s="75">
        <v>49677.92</v>
      </c>
      <c r="EK775" s="75">
        <v>459.8755832037325</v>
      </c>
      <c r="EL775" s="75">
        <v>449.38417410132223</v>
      </c>
      <c r="EM775" s="75">
        <v>485.1620806633999</v>
      </c>
      <c r="EN775" s="75">
        <v>3.0655894245723174</v>
      </c>
      <c r="EO775" s="75">
        <v>3.0081438888888887</v>
      </c>
      <c r="EP775" s="75">
        <v>2.6406220839813375</v>
      </c>
      <c r="EQ775" s="75">
        <v>2.7598844444444444</v>
      </c>
    </row>
    <row r="776" spans="37:146" ht="10.5">
      <c r="AK776" s="83" t="s">
        <v>452</v>
      </c>
      <c r="AL776" s="83" t="s">
        <v>314</v>
      </c>
      <c r="AM776" s="83" t="s">
        <v>41</v>
      </c>
      <c r="AN776" s="83">
        <v>104150</v>
      </c>
      <c r="AO776" s="83">
        <v>919107.39</v>
      </c>
      <c r="AP776" s="83">
        <v>786267.66</v>
      </c>
      <c r="AQ776" s="83">
        <v>92835</v>
      </c>
      <c r="AR776" s="83">
        <v>985342.26</v>
      </c>
      <c r="AS776" s="83">
        <v>906445.71</v>
      </c>
      <c r="AT776" s="83">
        <v>-10.864138262121939</v>
      </c>
      <c r="AU776" s="83">
        <v>7.2064342775004775</v>
      </c>
      <c r="AV776" s="83">
        <v>15.284623304995137</v>
      </c>
      <c r="AW776" s="92">
        <v>8.824842918867018</v>
      </c>
      <c r="AX776" s="92">
        <v>10.613909193730812</v>
      </c>
      <c r="AY776" s="92">
        <v>7.549377436389823</v>
      </c>
      <c r="AZ776" s="92">
        <v>9.764051381483277</v>
      </c>
      <c r="EB776" s="75" t="s">
        <v>425</v>
      </c>
      <c r="EC776" s="75" t="s">
        <v>624</v>
      </c>
      <c r="ED776" s="75" t="s">
        <v>66</v>
      </c>
      <c r="EE776" s="75">
        <v>17070</v>
      </c>
      <c r="EF776" s="75">
        <v>68694</v>
      </c>
      <c r="EG776" s="75">
        <v>58586.58</v>
      </c>
      <c r="EK776" s="75">
        <v>-100</v>
      </c>
      <c r="EL776" s="75">
        <v>-100</v>
      </c>
      <c r="EM776" s="75">
        <v>-100</v>
      </c>
      <c r="EN776" s="75">
        <v>4.024253075571178</v>
      </c>
      <c r="EP776" s="75">
        <v>3.4321370826010544</v>
      </c>
    </row>
    <row r="777" spans="37:147" ht="10.5">
      <c r="AK777" s="83" t="s">
        <v>452</v>
      </c>
      <c r="AL777" s="83" t="s">
        <v>314</v>
      </c>
      <c r="AM777" s="83" t="s">
        <v>91</v>
      </c>
      <c r="AN777" s="83">
        <v>1065</v>
      </c>
      <c r="AO777" s="83">
        <v>14876.2</v>
      </c>
      <c r="AP777" s="83">
        <v>12855.92</v>
      </c>
      <c r="AQ777" s="83">
        <v>800</v>
      </c>
      <c r="AR777" s="83">
        <v>10784</v>
      </c>
      <c r="AS777" s="83">
        <v>9892.43</v>
      </c>
      <c r="AT777" s="83">
        <v>-24.88262910798122</v>
      </c>
      <c r="AU777" s="83">
        <v>-27.508369072747076</v>
      </c>
      <c r="AV777" s="83">
        <v>-23.05155912606799</v>
      </c>
      <c r="AW777" s="92">
        <v>13.968262910798122</v>
      </c>
      <c r="AX777" s="92">
        <v>13.48</v>
      </c>
      <c r="AY777" s="92">
        <v>12.071286384976526</v>
      </c>
      <c r="AZ777" s="92">
        <v>12.3655375</v>
      </c>
      <c r="EB777" s="75" t="s">
        <v>425</v>
      </c>
      <c r="EC777" s="75" t="s">
        <v>624</v>
      </c>
      <c r="ED777" s="75" t="s">
        <v>352</v>
      </c>
      <c r="EH777" s="75">
        <v>20000</v>
      </c>
      <c r="EI777" s="75">
        <v>60109.36</v>
      </c>
      <c r="EJ777" s="75">
        <v>55000</v>
      </c>
      <c r="EO777" s="75">
        <v>3.005468</v>
      </c>
      <c r="EQ777" s="75">
        <v>2.75</v>
      </c>
    </row>
    <row r="778" spans="37:146" ht="10.5">
      <c r="AK778" s="83" t="s">
        <v>452</v>
      </c>
      <c r="AL778" s="83" t="s">
        <v>314</v>
      </c>
      <c r="AM778" s="83" t="s">
        <v>60</v>
      </c>
      <c r="AN778" s="83">
        <v>5000</v>
      </c>
      <c r="AO778" s="83">
        <v>58534.66</v>
      </c>
      <c r="AP778" s="83">
        <v>50395</v>
      </c>
      <c r="AQ778" s="83">
        <v>2700</v>
      </c>
      <c r="AR778" s="83">
        <v>26787.77</v>
      </c>
      <c r="AS778" s="83">
        <v>24578.04</v>
      </c>
      <c r="AT778" s="83">
        <v>-46</v>
      </c>
      <c r="AU778" s="83">
        <v>-54.236054330887036</v>
      </c>
      <c r="AV778" s="83">
        <v>-51.229209246949104</v>
      </c>
      <c r="AW778" s="92">
        <v>11.706932</v>
      </c>
      <c r="AX778" s="92">
        <v>9.921396296296296</v>
      </c>
      <c r="AY778" s="92">
        <v>10.079</v>
      </c>
      <c r="AZ778" s="92">
        <v>9.102977777777777</v>
      </c>
      <c r="EB778" s="75" t="s">
        <v>425</v>
      </c>
      <c r="EC778" s="75" t="s">
        <v>624</v>
      </c>
      <c r="ED778" s="75" t="s">
        <v>525</v>
      </c>
      <c r="EE778" s="75">
        <v>24720</v>
      </c>
      <c r="EF778" s="75">
        <v>84509.26</v>
      </c>
      <c r="EG778" s="75">
        <v>72251.18</v>
      </c>
      <c r="EK778" s="75">
        <v>-100</v>
      </c>
      <c r="EL778" s="75">
        <v>-100</v>
      </c>
      <c r="EM778" s="75">
        <v>-100</v>
      </c>
      <c r="EN778" s="75">
        <v>3.4186593851132683</v>
      </c>
      <c r="EP778" s="75">
        <v>2.9227823624595466</v>
      </c>
    </row>
    <row r="779" spans="37:147" ht="10.5">
      <c r="AK779" s="83" t="s">
        <v>452</v>
      </c>
      <c r="AL779" s="83" t="s">
        <v>314</v>
      </c>
      <c r="AM779" s="83" t="s">
        <v>42</v>
      </c>
      <c r="AN779" s="83">
        <v>121216.2</v>
      </c>
      <c r="AO779" s="83">
        <v>1253722.74</v>
      </c>
      <c r="AP779" s="83">
        <v>1075249.4</v>
      </c>
      <c r="AQ779" s="83">
        <v>60377.8</v>
      </c>
      <c r="AR779" s="83">
        <v>616983.54</v>
      </c>
      <c r="AS779" s="83">
        <v>567257.56</v>
      </c>
      <c r="AT779" s="83">
        <v>-50.18999110679925</v>
      </c>
      <c r="AU779" s="83">
        <v>-50.787879942258996</v>
      </c>
      <c r="AV779" s="83">
        <v>-47.24409425385403</v>
      </c>
      <c r="AW779" s="92">
        <v>10.3428645676073</v>
      </c>
      <c r="AX779" s="92">
        <v>10.218715156895415</v>
      </c>
      <c r="AY779" s="92">
        <v>8.870509057370219</v>
      </c>
      <c r="AZ779" s="92">
        <v>9.395134635577978</v>
      </c>
      <c r="EB779" s="75" t="s">
        <v>438</v>
      </c>
      <c r="EC779" s="75" t="s">
        <v>626</v>
      </c>
      <c r="ED779" s="75" t="s">
        <v>42</v>
      </c>
      <c r="EH779" s="75">
        <v>500</v>
      </c>
      <c r="EI779" s="75">
        <v>2670.47</v>
      </c>
      <c r="EJ779" s="75">
        <v>2450.18</v>
      </c>
      <c r="EO779" s="75">
        <v>5.34094</v>
      </c>
      <c r="EQ779" s="75">
        <v>4.90036</v>
      </c>
    </row>
    <row r="780" spans="37:146" ht="10.5">
      <c r="AK780" s="83" t="s">
        <v>452</v>
      </c>
      <c r="AL780" s="83" t="s">
        <v>314</v>
      </c>
      <c r="AM780" s="83" t="s">
        <v>70</v>
      </c>
      <c r="AN780" s="83"/>
      <c r="AO780" s="83"/>
      <c r="AP780" s="83"/>
      <c r="AQ780" s="83">
        <v>740</v>
      </c>
      <c r="AR780" s="83">
        <v>4682.57</v>
      </c>
      <c r="AS780" s="83">
        <v>4305.95</v>
      </c>
      <c r="AT780" s="83"/>
      <c r="AU780" s="83"/>
      <c r="AV780" s="83"/>
      <c r="AW780" s="92"/>
      <c r="AX780" s="92">
        <v>6.327797297297297</v>
      </c>
      <c r="AY780" s="92"/>
      <c r="AZ780" s="92">
        <v>5.818851351351351</v>
      </c>
      <c r="EB780" s="75" t="s">
        <v>438</v>
      </c>
      <c r="EC780" s="75" t="s">
        <v>626</v>
      </c>
      <c r="ED780" s="75" t="s">
        <v>70</v>
      </c>
      <c r="EE780" s="75">
        <v>21</v>
      </c>
      <c r="EF780" s="75">
        <v>120.22</v>
      </c>
      <c r="EG780" s="75">
        <v>100.33</v>
      </c>
      <c r="EK780" s="75">
        <v>-100</v>
      </c>
      <c r="EL780" s="75">
        <v>-100</v>
      </c>
      <c r="EM780" s="75">
        <v>-100</v>
      </c>
      <c r="EN780" s="75">
        <v>5.7247619047619045</v>
      </c>
      <c r="EP780" s="75">
        <v>4.777619047619048</v>
      </c>
    </row>
    <row r="781" spans="37:146" ht="10.5">
      <c r="AK781" s="83" t="s">
        <v>452</v>
      </c>
      <c r="AL781" s="83" t="s">
        <v>314</v>
      </c>
      <c r="AM781" s="83" t="s">
        <v>525</v>
      </c>
      <c r="AN781" s="83">
        <v>560</v>
      </c>
      <c r="AO781" s="83">
        <v>5168.67</v>
      </c>
      <c r="AP781" s="83">
        <v>4449.93</v>
      </c>
      <c r="AQ781" s="83"/>
      <c r="AR781" s="83"/>
      <c r="AS781" s="83"/>
      <c r="AT781" s="83">
        <v>-100</v>
      </c>
      <c r="AU781" s="83">
        <v>-100</v>
      </c>
      <c r="AV781" s="83">
        <v>-100</v>
      </c>
      <c r="AW781" s="92">
        <v>9.229767857142857</v>
      </c>
      <c r="AX781" s="92"/>
      <c r="AY781" s="92">
        <v>7.946303571428572</v>
      </c>
      <c r="AZ781" s="92"/>
      <c r="EB781" s="75" t="s">
        <v>446</v>
      </c>
      <c r="EC781" s="75" t="s">
        <v>447</v>
      </c>
      <c r="ED781" s="75" t="s">
        <v>47</v>
      </c>
      <c r="EE781" s="75">
        <v>11200</v>
      </c>
      <c r="EF781" s="75">
        <v>56491.55</v>
      </c>
      <c r="EG781" s="75">
        <v>48636</v>
      </c>
      <c r="EK781" s="75">
        <v>-100</v>
      </c>
      <c r="EL781" s="75">
        <v>-100</v>
      </c>
      <c r="EM781" s="75">
        <v>-100</v>
      </c>
      <c r="EN781" s="75">
        <v>5.043888392857143</v>
      </c>
      <c r="EP781" s="75">
        <v>4.3425</v>
      </c>
    </row>
    <row r="782" spans="37:147" ht="10.5">
      <c r="AK782" s="83" t="s">
        <v>452</v>
      </c>
      <c r="AL782" s="83" t="s">
        <v>314</v>
      </c>
      <c r="AM782" s="83" t="s">
        <v>43</v>
      </c>
      <c r="AN782" s="83"/>
      <c r="AO782" s="83"/>
      <c r="AP782" s="83"/>
      <c r="AQ782" s="83">
        <v>190</v>
      </c>
      <c r="AR782" s="83">
        <v>2463.63</v>
      </c>
      <c r="AS782" s="83">
        <v>2273.24</v>
      </c>
      <c r="AT782" s="83"/>
      <c r="AU782" s="83"/>
      <c r="AV782" s="83"/>
      <c r="AW782" s="92"/>
      <c r="AX782" s="92">
        <v>12.966473684210527</v>
      </c>
      <c r="AY782" s="92"/>
      <c r="AZ782" s="92">
        <v>11.964421052631577</v>
      </c>
      <c r="EB782" s="75" t="s">
        <v>446</v>
      </c>
      <c r="EC782" s="75" t="s">
        <v>447</v>
      </c>
      <c r="ED782" s="75" t="s">
        <v>51</v>
      </c>
      <c r="EH782" s="75">
        <v>3000</v>
      </c>
      <c r="EI782" s="75">
        <v>15558.04</v>
      </c>
      <c r="EJ782" s="75">
        <v>14271.96</v>
      </c>
      <c r="EO782" s="75">
        <v>5.186013333333333</v>
      </c>
      <c r="EQ782" s="75">
        <v>4.75732</v>
      </c>
    </row>
    <row r="783" spans="37:147" ht="10.5">
      <c r="AK783" s="83" t="s">
        <v>317</v>
      </c>
      <c r="AL783" s="83" t="s">
        <v>318</v>
      </c>
      <c r="AM783" s="83" t="s">
        <v>42</v>
      </c>
      <c r="AN783" s="83"/>
      <c r="AO783" s="83"/>
      <c r="AP783" s="83"/>
      <c r="AQ783" s="83">
        <v>11408</v>
      </c>
      <c r="AR783" s="83">
        <v>45486.22</v>
      </c>
      <c r="AS783" s="83">
        <v>41880.96</v>
      </c>
      <c r="AT783" s="83"/>
      <c r="AU783" s="83"/>
      <c r="AV783" s="83"/>
      <c r="AW783" s="92"/>
      <c r="AX783" s="92">
        <v>3.9872212482468443</v>
      </c>
      <c r="AY783" s="92"/>
      <c r="AZ783" s="92">
        <v>3.6711921458625527</v>
      </c>
      <c r="EB783" s="75" t="s">
        <v>446</v>
      </c>
      <c r="EC783" s="75" t="s">
        <v>447</v>
      </c>
      <c r="ED783" s="75" t="s">
        <v>41</v>
      </c>
      <c r="EE783" s="75">
        <v>2500</v>
      </c>
      <c r="EF783" s="75">
        <v>12251.98</v>
      </c>
      <c r="EG783" s="75">
        <v>10899</v>
      </c>
      <c r="EH783" s="75">
        <v>14400</v>
      </c>
      <c r="EI783" s="75">
        <v>71472.35</v>
      </c>
      <c r="EJ783" s="75">
        <v>66066.55</v>
      </c>
      <c r="EK783" s="75">
        <v>476</v>
      </c>
      <c r="EL783" s="75">
        <v>483.35346613363726</v>
      </c>
      <c r="EM783" s="75">
        <v>506.17074961005596</v>
      </c>
      <c r="EN783" s="75">
        <v>4.900792</v>
      </c>
      <c r="EO783" s="75">
        <v>4.96335763888889</v>
      </c>
      <c r="EP783" s="75">
        <v>4.3596</v>
      </c>
      <c r="EQ783" s="75">
        <v>4.587954861111111</v>
      </c>
    </row>
    <row r="784" spans="37:147" ht="10.5">
      <c r="AK784" s="83" t="s">
        <v>317</v>
      </c>
      <c r="AL784" s="83" t="s">
        <v>318</v>
      </c>
      <c r="AM784" s="83" t="s">
        <v>151</v>
      </c>
      <c r="AN784" s="83">
        <v>136.8</v>
      </c>
      <c r="AO784" s="83">
        <v>760.66</v>
      </c>
      <c r="AP784" s="83">
        <v>644.08</v>
      </c>
      <c r="AQ784" s="83"/>
      <c r="AR784" s="83"/>
      <c r="AS784" s="83"/>
      <c r="AT784" s="83">
        <v>-100</v>
      </c>
      <c r="AU784" s="83">
        <v>-100</v>
      </c>
      <c r="AV784" s="83">
        <v>-100</v>
      </c>
      <c r="AW784" s="92">
        <v>5.560380116959063</v>
      </c>
      <c r="AX784" s="92"/>
      <c r="AY784" s="92">
        <v>4.708187134502924</v>
      </c>
      <c r="AZ784" s="92"/>
      <c r="EB784" s="75" t="s">
        <v>446</v>
      </c>
      <c r="EC784" s="75" t="s">
        <v>447</v>
      </c>
      <c r="ED784" s="75" t="s">
        <v>45</v>
      </c>
      <c r="EE784" s="75">
        <v>1344</v>
      </c>
      <c r="EF784" s="75">
        <v>8064</v>
      </c>
      <c r="EG784" s="75">
        <v>6827.42</v>
      </c>
      <c r="EH784" s="75">
        <v>1344</v>
      </c>
      <c r="EI784" s="75">
        <v>7728</v>
      </c>
      <c r="EJ784" s="75">
        <v>7087.45</v>
      </c>
      <c r="EK784" s="75">
        <v>0</v>
      </c>
      <c r="EL784" s="75">
        <v>-4.166666666666667</v>
      </c>
      <c r="EM784" s="75">
        <v>3.8086129167386766</v>
      </c>
      <c r="EN784" s="75">
        <v>6</v>
      </c>
      <c r="EO784" s="75">
        <v>5.75</v>
      </c>
      <c r="EP784" s="75">
        <v>5.0799255952380955</v>
      </c>
      <c r="EQ784" s="75">
        <v>5.273400297619047</v>
      </c>
    </row>
    <row r="785" spans="53:147" ht="10.5">
      <c r="BA785" s="83" t="s">
        <v>412</v>
      </c>
      <c r="BB785" s="83" t="s">
        <v>413</v>
      </c>
      <c r="BC785" s="83" t="s">
        <v>47</v>
      </c>
      <c r="BD785" s="83">
        <v>23586</v>
      </c>
      <c r="BE785" s="83">
        <v>120418.31</v>
      </c>
      <c r="BF785" s="83">
        <v>103697.01</v>
      </c>
      <c r="BG785" s="83">
        <v>46412</v>
      </c>
      <c r="BH785" s="83">
        <v>219244.72</v>
      </c>
      <c r="BI785" s="83">
        <v>201601.61</v>
      </c>
      <c r="BJ785" s="83">
        <v>96.77774951242263</v>
      </c>
      <c r="BK785" s="83">
        <v>82.06925508255348</v>
      </c>
      <c r="BL785" s="83">
        <v>94.41410123589871</v>
      </c>
      <c r="BM785" s="92">
        <v>5.105499448825574</v>
      </c>
      <c r="BN785" s="92">
        <v>4.723880031026459</v>
      </c>
      <c r="BO785" s="92">
        <v>4.396549224116001</v>
      </c>
      <c r="BP785" s="92">
        <v>4.3437389037317935</v>
      </c>
      <c r="EB785" s="75" t="s">
        <v>446</v>
      </c>
      <c r="EC785" s="75" t="s">
        <v>447</v>
      </c>
      <c r="ED785" s="75" t="s">
        <v>60</v>
      </c>
      <c r="EH785" s="75">
        <v>2700</v>
      </c>
      <c r="EI785" s="75">
        <v>16262.5</v>
      </c>
      <c r="EJ785" s="75">
        <v>14925.1</v>
      </c>
      <c r="EO785" s="75">
        <v>6.023148148148148</v>
      </c>
      <c r="EQ785" s="75">
        <v>5.527814814814815</v>
      </c>
    </row>
    <row r="786" spans="53:146" ht="10.5">
      <c r="BA786" s="83" t="s">
        <v>412</v>
      </c>
      <c r="BB786" s="83" t="s">
        <v>413</v>
      </c>
      <c r="BC786" s="83" t="s">
        <v>86</v>
      </c>
      <c r="BD786" s="83"/>
      <c r="BE786" s="83"/>
      <c r="BF786" s="83"/>
      <c r="BG786" s="83">
        <v>5682</v>
      </c>
      <c r="BH786" s="83">
        <v>28308.79</v>
      </c>
      <c r="BI786" s="83">
        <v>26034.4</v>
      </c>
      <c r="BJ786" s="83"/>
      <c r="BK786" s="83"/>
      <c r="BL786" s="83"/>
      <c r="BM786" s="92"/>
      <c r="BN786" s="92">
        <v>4.982187609996481</v>
      </c>
      <c r="BO786" s="92"/>
      <c r="BP786" s="92">
        <v>4.581907778951074</v>
      </c>
      <c r="EB786" s="75" t="s">
        <v>446</v>
      </c>
      <c r="EC786" s="75" t="s">
        <v>447</v>
      </c>
      <c r="ED786" s="75" t="s">
        <v>525</v>
      </c>
      <c r="EE786" s="75">
        <v>6680</v>
      </c>
      <c r="EF786" s="75">
        <v>34191.98</v>
      </c>
      <c r="EG786" s="75">
        <v>29437.34</v>
      </c>
      <c r="EK786" s="75">
        <v>-100</v>
      </c>
      <c r="EL786" s="75">
        <v>-100</v>
      </c>
      <c r="EM786" s="75">
        <v>-100</v>
      </c>
      <c r="EN786" s="75">
        <v>5.118559880239522</v>
      </c>
      <c r="EP786" s="75">
        <v>4.406787425149701</v>
      </c>
    </row>
    <row r="787" spans="53:147" ht="10.5">
      <c r="BA787" s="83" t="s">
        <v>412</v>
      </c>
      <c r="BB787" s="83" t="s">
        <v>413</v>
      </c>
      <c r="BC787" s="83" t="s">
        <v>59</v>
      </c>
      <c r="BD787" s="83"/>
      <c r="BE787" s="83"/>
      <c r="BF787" s="83"/>
      <c r="BG787" s="83">
        <v>750</v>
      </c>
      <c r="BH787" s="83">
        <v>4412.09</v>
      </c>
      <c r="BI787" s="83">
        <v>4070.5</v>
      </c>
      <c r="BJ787" s="83"/>
      <c r="BK787" s="83"/>
      <c r="BL787" s="83"/>
      <c r="BM787" s="92"/>
      <c r="BN787" s="92">
        <v>5.882786666666667</v>
      </c>
      <c r="BO787" s="92"/>
      <c r="BP787" s="92">
        <v>5.427333333333333</v>
      </c>
      <c r="EB787" s="75" t="s">
        <v>455</v>
      </c>
      <c r="EC787" s="75" t="s">
        <v>456</v>
      </c>
      <c r="ED787" s="75" t="s">
        <v>47</v>
      </c>
      <c r="EE787" s="75">
        <v>246665.88</v>
      </c>
      <c r="EF787" s="75">
        <v>2263189.93</v>
      </c>
      <c r="EG787" s="75">
        <v>1950083.45</v>
      </c>
      <c r="EH787" s="75">
        <v>357936.165</v>
      </c>
      <c r="EI787" s="75">
        <v>3173378.98</v>
      </c>
      <c r="EJ787" s="75">
        <v>2919869.41</v>
      </c>
      <c r="EK787" s="75">
        <v>45.109718863427716</v>
      </c>
      <c r="EL787" s="75">
        <v>40.21708642013973</v>
      </c>
      <c r="EM787" s="75">
        <v>49.73048512359818</v>
      </c>
      <c r="EN787" s="75">
        <v>9.175123572015716</v>
      </c>
      <c r="EO787" s="75">
        <v>8.865767950550625</v>
      </c>
      <c r="EP787" s="75">
        <v>7.905768929209017</v>
      </c>
      <c r="EQ787" s="75">
        <v>8.157514371312551</v>
      </c>
    </row>
    <row r="788" spans="53:146" ht="10.5">
      <c r="BA788" s="83" t="s">
        <v>412</v>
      </c>
      <c r="BB788" s="83" t="s">
        <v>413</v>
      </c>
      <c r="BC788" s="83" t="s">
        <v>134</v>
      </c>
      <c r="BD788" s="83">
        <v>39100</v>
      </c>
      <c r="BE788" s="83">
        <v>261563.93</v>
      </c>
      <c r="BF788" s="83">
        <v>223928.85</v>
      </c>
      <c r="BG788" s="83">
        <v>68460</v>
      </c>
      <c r="BH788" s="83">
        <v>380822.15</v>
      </c>
      <c r="BI788" s="83">
        <v>350369.34</v>
      </c>
      <c r="BJ788" s="83">
        <v>75.08951406649616</v>
      </c>
      <c r="BK788" s="83">
        <v>45.59429123121068</v>
      </c>
      <c r="BL788" s="83">
        <v>56.4645823885578</v>
      </c>
      <c r="BM788" s="92">
        <v>6.689614578005115</v>
      </c>
      <c r="BN788" s="92">
        <v>5.5626957347356125</v>
      </c>
      <c r="BO788" s="92">
        <v>5.727080562659847</v>
      </c>
      <c r="BP788" s="92">
        <v>5.117869412795794</v>
      </c>
      <c r="EB788" s="75" t="s">
        <v>455</v>
      </c>
      <c r="EC788" s="75" t="s">
        <v>456</v>
      </c>
      <c r="ED788" s="75" t="s">
        <v>63</v>
      </c>
      <c r="EE788" s="75">
        <v>500</v>
      </c>
      <c r="EF788" s="75">
        <v>4576.38</v>
      </c>
      <c r="EG788" s="75">
        <v>3940</v>
      </c>
      <c r="EK788" s="75">
        <v>-100</v>
      </c>
      <c r="EL788" s="75">
        <v>-100</v>
      </c>
      <c r="EM788" s="75">
        <v>-100</v>
      </c>
      <c r="EN788" s="75">
        <v>9.15276</v>
      </c>
      <c r="EP788" s="75">
        <v>7.88</v>
      </c>
    </row>
    <row r="789" spans="53:147" ht="10.5">
      <c r="BA789" s="83" t="s">
        <v>412</v>
      </c>
      <c r="BB789" s="83" t="s">
        <v>413</v>
      </c>
      <c r="BC789" s="83" t="s">
        <v>62</v>
      </c>
      <c r="BD789" s="83">
        <v>116716.41</v>
      </c>
      <c r="BE789" s="83">
        <v>830117.86</v>
      </c>
      <c r="BF789" s="83">
        <v>712905.31</v>
      </c>
      <c r="BG789" s="83">
        <v>151590</v>
      </c>
      <c r="BH789" s="83">
        <v>876990.8</v>
      </c>
      <c r="BI789" s="83">
        <v>806440.84</v>
      </c>
      <c r="BJ789" s="83">
        <v>29.878909058289228</v>
      </c>
      <c r="BK789" s="83">
        <v>5.646540359943594</v>
      </c>
      <c r="BL789" s="83">
        <v>13.120330103867497</v>
      </c>
      <c r="BM789" s="92">
        <v>7.112263476918113</v>
      </c>
      <c r="BN789" s="92">
        <v>5.7852813510126</v>
      </c>
      <c r="BO789" s="92">
        <v>6.108012660773237</v>
      </c>
      <c r="BP789" s="92">
        <v>5.319881522527871</v>
      </c>
      <c r="EB789" s="75" t="s">
        <v>455</v>
      </c>
      <c r="EC789" s="75" t="s">
        <v>456</v>
      </c>
      <c r="ED789" s="75" t="s">
        <v>53</v>
      </c>
      <c r="EH789" s="75">
        <v>250</v>
      </c>
      <c r="EI789" s="75">
        <v>2514.81</v>
      </c>
      <c r="EJ789" s="75">
        <v>2312.76</v>
      </c>
      <c r="EO789" s="75">
        <v>10.059239999999999</v>
      </c>
      <c r="EQ789" s="75">
        <v>9.251040000000001</v>
      </c>
    </row>
    <row r="790" spans="53:147" ht="10.5">
      <c r="BA790" s="83" t="s">
        <v>412</v>
      </c>
      <c r="BB790" s="83" t="s">
        <v>413</v>
      </c>
      <c r="BC790" s="83" t="s">
        <v>53</v>
      </c>
      <c r="BD790" s="83">
        <v>158249.67</v>
      </c>
      <c r="BE790" s="83">
        <v>835928.09</v>
      </c>
      <c r="BF790" s="83">
        <v>718677.02</v>
      </c>
      <c r="BG790" s="83">
        <v>237228.28</v>
      </c>
      <c r="BH790" s="83">
        <v>1214310.33</v>
      </c>
      <c r="BI790" s="83">
        <v>1116283.59</v>
      </c>
      <c r="BJ790" s="83">
        <v>49.90759854349142</v>
      </c>
      <c r="BK790" s="83">
        <v>45.26492703457304</v>
      </c>
      <c r="BL790" s="83">
        <v>55.3247924916258</v>
      </c>
      <c r="BM790" s="92">
        <v>5.282337018459501</v>
      </c>
      <c r="BN790" s="92">
        <v>5.118741871753233</v>
      </c>
      <c r="BO790" s="92">
        <v>4.541412440228153</v>
      </c>
      <c r="BP790" s="92">
        <v>4.705524948374621</v>
      </c>
      <c r="EB790" s="75" t="s">
        <v>455</v>
      </c>
      <c r="EC790" s="75" t="s">
        <v>456</v>
      </c>
      <c r="ED790" s="75" t="s">
        <v>51</v>
      </c>
      <c r="EH790" s="75">
        <v>9000</v>
      </c>
      <c r="EI790" s="75">
        <v>71201.66</v>
      </c>
      <c r="EJ790" s="75">
        <v>65315.87</v>
      </c>
      <c r="EO790" s="75">
        <v>7.911295555555556</v>
      </c>
      <c r="EQ790" s="75">
        <v>7.257318888888889</v>
      </c>
    </row>
    <row r="791" spans="53:147" ht="10.5">
      <c r="BA791" s="83" t="s">
        <v>412</v>
      </c>
      <c r="BB791" s="83" t="s">
        <v>413</v>
      </c>
      <c r="BC791" s="83" t="s">
        <v>81</v>
      </c>
      <c r="BD791" s="83"/>
      <c r="BE791" s="83"/>
      <c r="BF791" s="83"/>
      <c r="BG791" s="83">
        <v>2122</v>
      </c>
      <c r="BH791" s="83">
        <v>11370.32</v>
      </c>
      <c r="BI791" s="83">
        <v>10460.15</v>
      </c>
      <c r="BJ791" s="83"/>
      <c r="BK791" s="83"/>
      <c r="BL791" s="83"/>
      <c r="BM791" s="92"/>
      <c r="BN791" s="92">
        <v>5.358303487276155</v>
      </c>
      <c r="BO791" s="92"/>
      <c r="BP791" s="92">
        <v>4.929382657869934</v>
      </c>
      <c r="EB791" s="75" t="s">
        <v>455</v>
      </c>
      <c r="EC791" s="75" t="s">
        <v>456</v>
      </c>
      <c r="ED791" s="75" t="s">
        <v>41</v>
      </c>
      <c r="EE791" s="75">
        <v>53256</v>
      </c>
      <c r="EF791" s="75">
        <v>458463.17</v>
      </c>
      <c r="EG791" s="75">
        <v>393524.99</v>
      </c>
      <c r="EH791" s="75">
        <v>27190</v>
      </c>
      <c r="EI791" s="75">
        <v>217610.69</v>
      </c>
      <c r="EJ791" s="75">
        <v>201061.93</v>
      </c>
      <c r="EK791" s="75">
        <v>-48.94471984377347</v>
      </c>
      <c r="EL791" s="75">
        <v>-52.53474995603246</v>
      </c>
      <c r="EM791" s="75">
        <v>-48.9074556612021</v>
      </c>
      <c r="EN791" s="75">
        <v>8.608667004656752</v>
      </c>
      <c r="EO791" s="75">
        <v>8.00333541743288</v>
      </c>
      <c r="EP791" s="75">
        <v>7.38930805918582</v>
      </c>
      <c r="EQ791" s="75">
        <v>7.39470136079441</v>
      </c>
    </row>
    <row r="792" spans="53:146" ht="10.5">
      <c r="BA792" s="83" t="s">
        <v>412</v>
      </c>
      <c r="BB792" s="83" t="s">
        <v>413</v>
      </c>
      <c r="BC792" s="83" t="s">
        <v>672</v>
      </c>
      <c r="BD792" s="83"/>
      <c r="BE792" s="83"/>
      <c r="BF792" s="83"/>
      <c r="BG792" s="83">
        <v>1490</v>
      </c>
      <c r="BH792" s="83">
        <v>7396.42</v>
      </c>
      <c r="BI792" s="83">
        <v>6834.96</v>
      </c>
      <c r="BJ792" s="83"/>
      <c r="BK792" s="83"/>
      <c r="BL792" s="83"/>
      <c r="BM792" s="92"/>
      <c r="BN792" s="92">
        <v>4.964040268456376</v>
      </c>
      <c r="BO792" s="92"/>
      <c r="BP792" s="92">
        <v>4.587221476510067</v>
      </c>
      <c r="EB792" s="75" t="s">
        <v>455</v>
      </c>
      <c r="EC792" s="75" t="s">
        <v>456</v>
      </c>
      <c r="ED792" s="75" t="s">
        <v>70</v>
      </c>
      <c r="EE792" s="75">
        <v>100</v>
      </c>
      <c r="EF792" s="75">
        <v>892.83</v>
      </c>
      <c r="EG792" s="75">
        <v>769.06</v>
      </c>
      <c r="EK792" s="75">
        <v>-100</v>
      </c>
      <c r="EL792" s="75">
        <v>-100</v>
      </c>
      <c r="EM792" s="75">
        <v>-100</v>
      </c>
      <c r="EN792" s="75">
        <v>8.9283</v>
      </c>
      <c r="EP792" s="75">
        <v>7.6906</v>
      </c>
    </row>
    <row r="793" spans="53:163" ht="10.5">
      <c r="BA793" s="83" t="s">
        <v>412</v>
      </c>
      <c r="BB793" s="83" t="s">
        <v>413</v>
      </c>
      <c r="BC793" s="83" t="s">
        <v>41</v>
      </c>
      <c r="BD793" s="83">
        <v>428544</v>
      </c>
      <c r="BE793" s="83">
        <v>2424477.26</v>
      </c>
      <c r="BF793" s="83">
        <v>2082414.74</v>
      </c>
      <c r="BG793" s="83">
        <v>378277</v>
      </c>
      <c r="BH793" s="83">
        <v>2144864.75</v>
      </c>
      <c r="BI793" s="83">
        <v>1973794.92</v>
      </c>
      <c r="BJ793" s="83">
        <v>-11.729717368578255</v>
      </c>
      <c r="BK793" s="83">
        <v>-11.532898848471765</v>
      </c>
      <c r="BL793" s="83">
        <v>-5.216051246352591</v>
      </c>
      <c r="BM793" s="92">
        <v>5.657475685110513</v>
      </c>
      <c r="BN793" s="92">
        <v>5.670090304195074</v>
      </c>
      <c r="BO793" s="92">
        <v>4.859278720504779</v>
      </c>
      <c r="BP793" s="92">
        <v>5.217856015565313</v>
      </c>
      <c r="ER793" s="75" t="s">
        <v>279</v>
      </c>
      <c r="ES793" s="75" t="s">
        <v>447</v>
      </c>
      <c r="ET793" s="75" t="s">
        <v>94</v>
      </c>
      <c r="EX793" s="75">
        <v>10000</v>
      </c>
      <c r="EY793" s="75">
        <v>31593.48</v>
      </c>
      <c r="EZ793" s="75">
        <v>28908</v>
      </c>
      <c r="FE793" s="75">
        <v>3.159348</v>
      </c>
      <c r="FG793" s="75">
        <v>2.8908</v>
      </c>
    </row>
    <row r="794" spans="53:163" ht="10.5">
      <c r="BA794" s="83" t="s">
        <v>412</v>
      </c>
      <c r="BB794" s="83" t="s">
        <v>413</v>
      </c>
      <c r="BC794" s="83" t="s">
        <v>44</v>
      </c>
      <c r="BD794" s="83">
        <v>270626.4</v>
      </c>
      <c r="BE794" s="83">
        <v>1340975.06</v>
      </c>
      <c r="BF794" s="83">
        <v>1152684.73</v>
      </c>
      <c r="BG794" s="83">
        <v>219780</v>
      </c>
      <c r="BH794" s="83">
        <v>1081471.89</v>
      </c>
      <c r="BI794" s="83">
        <v>995656.32</v>
      </c>
      <c r="BJ794" s="83">
        <v>-18.788410886742763</v>
      </c>
      <c r="BK794" s="83">
        <v>-19.351826722265823</v>
      </c>
      <c r="BL794" s="83">
        <v>-13.622841173579184</v>
      </c>
      <c r="BM794" s="92">
        <v>4.955078514143483</v>
      </c>
      <c r="BN794" s="92">
        <v>4.92070202020202</v>
      </c>
      <c r="BO794" s="92">
        <v>4.259321078800885</v>
      </c>
      <c r="BP794" s="92">
        <v>4.530240786240786</v>
      </c>
      <c r="ER794" s="75" t="s">
        <v>279</v>
      </c>
      <c r="ES794" s="75" t="s">
        <v>447</v>
      </c>
      <c r="ET794" s="75" t="s">
        <v>70</v>
      </c>
      <c r="EU794" s="75">
        <v>6000</v>
      </c>
      <c r="EV794" s="75">
        <v>19438.37</v>
      </c>
      <c r="EW794" s="75">
        <v>16743.73</v>
      </c>
      <c r="EX794" s="75">
        <v>70951</v>
      </c>
      <c r="EY794" s="75">
        <v>226166.06</v>
      </c>
      <c r="EZ794" s="75">
        <v>208606.92</v>
      </c>
      <c r="FA794" s="75">
        <v>1082.5166666666667</v>
      </c>
      <c r="FB794" s="75">
        <v>1063.5032155473941</v>
      </c>
      <c r="FC794" s="75">
        <v>1145.8808162816767</v>
      </c>
      <c r="FD794" s="75">
        <v>3.2397283333333333</v>
      </c>
      <c r="FE794" s="75">
        <v>3.187637383546391</v>
      </c>
      <c r="FF794" s="75">
        <v>2.7906216666666666</v>
      </c>
      <c r="FG794" s="75">
        <v>2.9401547546898565</v>
      </c>
    </row>
    <row r="795" spans="53:163" ht="10.5">
      <c r="BA795" s="83" t="s">
        <v>412</v>
      </c>
      <c r="BB795" s="83" t="s">
        <v>413</v>
      </c>
      <c r="BC795" s="83" t="s">
        <v>56</v>
      </c>
      <c r="BD795" s="83">
        <v>10900</v>
      </c>
      <c r="BE795" s="83">
        <v>59934.95</v>
      </c>
      <c r="BF795" s="83">
        <v>51991.89</v>
      </c>
      <c r="BG795" s="83">
        <v>43991</v>
      </c>
      <c r="BH795" s="83">
        <v>241788.89</v>
      </c>
      <c r="BI795" s="83">
        <v>222582.36</v>
      </c>
      <c r="BJ795" s="83">
        <v>303.58715596330273</v>
      </c>
      <c r="BK795" s="83">
        <v>303.4188566103751</v>
      </c>
      <c r="BL795" s="83">
        <v>328.10976865815024</v>
      </c>
      <c r="BM795" s="92">
        <v>5.498619266055045</v>
      </c>
      <c r="BN795" s="92">
        <v>5.496326294014685</v>
      </c>
      <c r="BO795" s="92">
        <v>4.769898165137614</v>
      </c>
      <c r="BP795" s="92">
        <v>5.059724943738492</v>
      </c>
      <c r="ER795" s="75" t="s">
        <v>279</v>
      </c>
      <c r="ES795" s="75" t="s">
        <v>447</v>
      </c>
      <c r="ET795" s="75" t="s">
        <v>66</v>
      </c>
      <c r="EU795" s="75">
        <v>18078</v>
      </c>
      <c r="EV795" s="75">
        <v>58718.41</v>
      </c>
      <c r="EW795" s="75">
        <v>50264.1</v>
      </c>
      <c r="EX795" s="75">
        <v>43476</v>
      </c>
      <c r="EY795" s="75">
        <v>140002.08</v>
      </c>
      <c r="EZ795" s="75">
        <v>128885.39</v>
      </c>
      <c r="FA795" s="75">
        <v>140.49120477928975</v>
      </c>
      <c r="FB795" s="75">
        <v>138.4296168782499</v>
      </c>
      <c r="FC795" s="75">
        <v>156.41638863522874</v>
      </c>
      <c r="FD795" s="75">
        <v>3.2480589666998565</v>
      </c>
      <c r="FE795" s="75">
        <v>3.220215291195142</v>
      </c>
      <c r="FF795" s="75">
        <v>2.7804015930965815</v>
      </c>
      <c r="FG795" s="75">
        <v>2.964518124942497</v>
      </c>
    </row>
    <row r="796" spans="53:163" ht="10.5">
      <c r="BA796" s="83" t="s">
        <v>412</v>
      </c>
      <c r="BB796" s="83" t="s">
        <v>413</v>
      </c>
      <c r="BC796" s="83" t="s">
        <v>42</v>
      </c>
      <c r="BD796" s="83">
        <v>335760</v>
      </c>
      <c r="BE796" s="83">
        <v>1617317.84</v>
      </c>
      <c r="BF796" s="83">
        <v>1388703.29</v>
      </c>
      <c r="BG796" s="83">
        <v>356010</v>
      </c>
      <c r="BH796" s="83">
        <v>1693322.84</v>
      </c>
      <c r="BI796" s="83">
        <v>1559961.14</v>
      </c>
      <c r="BJ796" s="83">
        <v>6.031093638313081</v>
      </c>
      <c r="BK796" s="83">
        <v>4.699447326939768</v>
      </c>
      <c r="BL796" s="83">
        <v>12.332213168444344</v>
      </c>
      <c r="BM796" s="92">
        <v>4.816886585656421</v>
      </c>
      <c r="BN796" s="92">
        <v>4.756391224965591</v>
      </c>
      <c r="BO796" s="92">
        <v>4.135999791517751</v>
      </c>
      <c r="BP796" s="92">
        <v>4.381790230611499</v>
      </c>
      <c r="ER796" s="75" t="s">
        <v>279</v>
      </c>
      <c r="ES796" s="75" t="s">
        <v>447</v>
      </c>
      <c r="ET796" s="75" t="s">
        <v>345</v>
      </c>
      <c r="EU796" s="75">
        <v>1200</v>
      </c>
      <c r="EV796" s="75">
        <v>4409.77</v>
      </c>
      <c r="EW796" s="75">
        <v>3720</v>
      </c>
      <c r="EX796" s="75">
        <v>6306</v>
      </c>
      <c r="EY796" s="75">
        <v>20704.1</v>
      </c>
      <c r="EZ796" s="75">
        <v>19005.41</v>
      </c>
      <c r="FA796" s="75">
        <v>425.5</v>
      </c>
      <c r="FB796" s="75">
        <v>369.50521228998326</v>
      </c>
      <c r="FC796" s="75">
        <v>410.89811827956987</v>
      </c>
      <c r="FD796" s="75">
        <v>3.674808333333334</v>
      </c>
      <c r="FE796" s="75">
        <v>3.2832381858547413</v>
      </c>
      <c r="FF796" s="75">
        <v>3.1</v>
      </c>
      <c r="FG796" s="75">
        <v>3.013861401839518</v>
      </c>
    </row>
    <row r="797" spans="53:162" ht="10.5">
      <c r="BA797" s="83" t="s">
        <v>412</v>
      </c>
      <c r="BB797" s="83" t="s">
        <v>413</v>
      </c>
      <c r="BC797" s="83" t="s">
        <v>98</v>
      </c>
      <c r="BD797" s="83">
        <v>8460</v>
      </c>
      <c r="BE797" s="83">
        <v>52919.94</v>
      </c>
      <c r="BF797" s="83">
        <v>45502.37</v>
      </c>
      <c r="BG797" s="83">
        <v>6600</v>
      </c>
      <c r="BH797" s="83">
        <v>34782.92</v>
      </c>
      <c r="BI797" s="83">
        <v>31961.13</v>
      </c>
      <c r="BJ797" s="83">
        <v>-21.98581560283688</v>
      </c>
      <c r="BK797" s="83">
        <v>-34.272563423163376</v>
      </c>
      <c r="BL797" s="83">
        <v>-29.75941692707435</v>
      </c>
      <c r="BM797" s="92">
        <v>6.255312056737589</v>
      </c>
      <c r="BN797" s="92">
        <v>5.2701393939393935</v>
      </c>
      <c r="BO797" s="92">
        <v>5.37853073286052</v>
      </c>
      <c r="BP797" s="92">
        <v>4.842595454545455</v>
      </c>
      <c r="ER797" s="75" t="s">
        <v>279</v>
      </c>
      <c r="ES797" s="75" t="s">
        <v>447</v>
      </c>
      <c r="ET797" s="75" t="s">
        <v>65</v>
      </c>
      <c r="EU797" s="75">
        <v>300</v>
      </c>
      <c r="EV797" s="75">
        <v>1230.39</v>
      </c>
      <c r="EW797" s="75">
        <v>1063.78</v>
      </c>
      <c r="FA797" s="75">
        <v>-100</v>
      </c>
      <c r="FB797" s="75">
        <v>-100</v>
      </c>
      <c r="FC797" s="75">
        <v>-100</v>
      </c>
      <c r="FD797" s="75">
        <v>4.1013</v>
      </c>
      <c r="FF797" s="75">
        <v>3.545933333333333</v>
      </c>
    </row>
    <row r="798" spans="53:162" ht="10.5">
      <c r="BA798" s="83" t="s">
        <v>412</v>
      </c>
      <c r="BB798" s="83" t="s">
        <v>413</v>
      </c>
      <c r="BC798" s="83" t="s">
        <v>61</v>
      </c>
      <c r="BD798" s="83">
        <v>8320</v>
      </c>
      <c r="BE798" s="83">
        <v>45265.61</v>
      </c>
      <c r="BF798" s="83">
        <v>38984.78</v>
      </c>
      <c r="BG798" s="83">
        <v>10886</v>
      </c>
      <c r="BH798" s="83">
        <v>63659.96</v>
      </c>
      <c r="BI798" s="83">
        <v>58565.8</v>
      </c>
      <c r="BJ798" s="83">
        <v>30.841346153846153</v>
      </c>
      <c r="BK798" s="83">
        <v>40.63647877494636</v>
      </c>
      <c r="BL798" s="83">
        <v>50.22734513315198</v>
      </c>
      <c r="BM798" s="92">
        <v>5.440578125</v>
      </c>
      <c r="BN798" s="92">
        <v>5.847874334006981</v>
      </c>
      <c r="BO798" s="92">
        <v>4.685670673076923</v>
      </c>
      <c r="BP798" s="92">
        <v>5.379919162226713</v>
      </c>
      <c r="ER798" s="75" t="s">
        <v>281</v>
      </c>
      <c r="ES798" s="75" t="s">
        <v>282</v>
      </c>
      <c r="ET798" s="75" t="s">
        <v>60</v>
      </c>
      <c r="EU798" s="75">
        <v>15000</v>
      </c>
      <c r="EV798" s="75">
        <v>96563.16</v>
      </c>
      <c r="EW798" s="75">
        <v>85450</v>
      </c>
      <c r="FA798" s="75">
        <v>-100</v>
      </c>
      <c r="FB798" s="75">
        <v>-100</v>
      </c>
      <c r="FC798" s="75">
        <v>-100</v>
      </c>
      <c r="FD798" s="75">
        <v>6.437544</v>
      </c>
      <c r="FF798" s="75">
        <v>5.696666666666666</v>
      </c>
    </row>
    <row r="799" spans="53:162" ht="10.5">
      <c r="BA799" s="83" t="s">
        <v>412</v>
      </c>
      <c r="BB799" s="83" t="s">
        <v>413</v>
      </c>
      <c r="BC799" s="83" t="s">
        <v>49</v>
      </c>
      <c r="BD799" s="83">
        <v>13260</v>
      </c>
      <c r="BE799" s="83">
        <v>80331.74</v>
      </c>
      <c r="BF799" s="83">
        <v>68649.35</v>
      </c>
      <c r="BG799" s="83">
        <v>81570</v>
      </c>
      <c r="BH799" s="83">
        <v>595551.4</v>
      </c>
      <c r="BI799" s="83">
        <v>547756.12</v>
      </c>
      <c r="BJ799" s="83">
        <v>515.158371040724</v>
      </c>
      <c r="BK799" s="83">
        <v>641.3649947081938</v>
      </c>
      <c r="BL799" s="83">
        <v>697.9043064500975</v>
      </c>
      <c r="BM799" s="92">
        <v>6.058200603318251</v>
      </c>
      <c r="BN799" s="92">
        <v>7.301108250582322</v>
      </c>
      <c r="BO799" s="92">
        <v>5.177175716440423</v>
      </c>
      <c r="BP799" s="92">
        <v>6.715166360181439</v>
      </c>
      <c r="ER799" s="75" t="s">
        <v>281</v>
      </c>
      <c r="ES799" s="75" t="s">
        <v>282</v>
      </c>
      <c r="ET799" s="75" t="s">
        <v>94</v>
      </c>
      <c r="EU799" s="75">
        <v>20</v>
      </c>
      <c r="EV799" s="75">
        <v>72.63</v>
      </c>
      <c r="EW799" s="75">
        <v>61.72</v>
      </c>
      <c r="FA799" s="75">
        <v>-100</v>
      </c>
      <c r="FB799" s="75">
        <v>-100</v>
      </c>
      <c r="FC799" s="75">
        <v>-100</v>
      </c>
      <c r="FD799" s="75">
        <v>3.6315</v>
      </c>
      <c r="FF799" s="75">
        <v>3.086</v>
      </c>
    </row>
    <row r="800" spans="53:162" ht="10.5">
      <c r="BA800" s="83" t="s">
        <v>412</v>
      </c>
      <c r="BB800" s="83" t="s">
        <v>413</v>
      </c>
      <c r="BC800" s="83" t="s">
        <v>94</v>
      </c>
      <c r="BD800" s="83">
        <v>36160</v>
      </c>
      <c r="BE800" s="83">
        <v>173331.22</v>
      </c>
      <c r="BF800" s="83">
        <v>147603.79</v>
      </c>
      <c r="BG800" s="83"/>
      <c r="BH800" s="83"/>
      <c r="BI800" s="83"/>
      <c r="BJ800" s="83">
        <v>-100</v>
      </c>
      <c r="BK800" s="83">
        <v>-100</v>
      </c>
      <c r="BL800" s="83">
        <v>-100</v>
      </c>
      <c r="BM800" s="92">
        <v>4.793451880530974</v>
      </c>
      <c r="BN800" s="92"/>
      <c r="BO800" s="92">
        <v>4.081963219026549</v>
      </c>
      <c r="BP800" s="92"/>
      <c r="ER800" s="75" t="s">
        <v>281</v>
      </c>
      <c r="ES800" s="75" t="s">
        <v>282</v>
      </c>
      <c r="ET800" s="75" t="s">
        <v>70</v>
      </c>
      <c r="EU800" s="75">
        <v>48685</v>
      </c>
      <c r="EV800" s="75">
        <v>161424.76</v>
      </c>
      <c r="EW800" s="75">
        <v>137524.19</v>
      </c>
      <c r="FA800" s="75">
        <v>-100</v>
      </c>
      <c r="FB800" s="75">
        <v>-100</v>
      </c>
      <c r="FC800" s="75">
        <v>-100</v>
      </c>
      <c r="FD800" s="75">
        <v>3.3156980589503955</v>
      </c>
      <c r="FF800" s="75">
        <v>2.8247753928314676</v>
      </c>
    </row>
    <row r="801" spans="53:162" ht="10.5">
      <c r="BA801" s="83" t="s">
        <v>412</v>
      </c>
      <c r="BB801" s="83" t="s">
        <v>413</v>
      </c>
      <c r="BC801" s="83" t="s">
        <v>69</v>
      </c>
      <c r="BD801" s="83">
        <v>12660</v>
      </c>
      <c r="BE801" s="83">
        <v>69855.41</v>
      </c>
      <c r="BF801" s="83">
        <v>60884.12</v>
      </c>
      <c r="BG801" s="83">
        <v>31614</v>
      </c>
      <c r="BH801" s="83">
        <v>178942.03</v>
      </c>
      <c r="BI801" s="83">
        <v>165774.58</v>
      </c>
      <c r="BJ801" s="83">
        <v>149.71563981042655</v>
      </c>
      <c r="BK801" s="83">
        <v>156.16058942321</v>
      </c>
      <c r="BL801" s="83">
        <v>172.2788470951046</v>
      </c>
      <c r="BM801" s="92">
        <v>5.5178048973143765</v>
      </c>
      <c r="BN801" s="92">
        <v>5.6602147782627945</v>
      </c>
      <c r="BO801" s="92">
        <v>4.809172195892575</v>
      </c>
      <c r="BP801" s="92">
        <v>5.243707850952109</v>
      </c>
      <c r="ER801" s="75" t="s">
        <v>281</v>
      </c>
      <c r="ES801" s="75" t="s">
        <v>282</v>
      </c>
      <c r="ET801" s="75" t="s">
        <v>66</v>
      </c>
      <c r="EU801" s="75">
        <v>34320</v>
      </c>
      <c r="EV801" s="75">
        <v>109047.98</v>
      </c>
      <c r="EW801" s="75">
        <v>94379.97</v>
      </c>
      <c r="FA801" s="75">
        <v>-100</v>
      </c>
      <c r="FB801" s="75">
        <v>-100</v>
      </c>
      <c r="FC801" s="75">
        <v>-100</v>
      </c>
      <c r="FD801" s="75">
        <v>3.1773886946386947</v>
      </c>
      <c r="FF801" s="75">
        <v>2.749999125874126</v>
      </c>
    </row>
    <row r="802" spans="53:162" ht="10.5">
      <c r="BA802" s="83" t="s">
        <v>412</v>
      </c>
      <c r="BB802" s="83" t="s">
        <v>413</v>
      </c>
      <c r="BC802" s="83" t="s">
        <v>70</v>
      </c>
      <c r="BD802" s="83">
        <v>2760</v>
      </c>
      <c r="BE802" s="83">
        <v>14968.99</v>
      </c>
      <c r="BF802" s="83">
        <v>12841.42</v>
      </c>
      <c r="BG802" s="83">
        <v>3078</v>
      </c>
      <c r="BH802" s="83">
        <v>17579.38</v>
      </c>
      <c r="BI802" s="83">
        <v>16168.84</v>
      </c>
      <c r="BJ802" s="83">
        <v>11.521739130434783</v>
      </c>
      <c r="BK802" s="83">
        <v>17.438651505545806</v>
      </c>
      <c r="BL802" s="83">
        <v>25.911620365971988</v>
      </c>
      <c r="BM802" s="92">
        <v>5.423547101449275</v>
      </c>
      <c r="BN802" s="92">
        <v>5.711299545159195</v>
      </c>
      <c r="BO802" s="92">
        <v>4.652688405797101</v>
      </c>
      <c r="BP802" s="92">
        <v>5.253034437946718</v>
      </c>
      <c r="ER802" s="75" t="s">
        <v>281</v>
      </c>
      <c r="ES802" s="75" t="s">
        <v>282</v>
      </c>
      <c r="ET802" s="75" t="s">
        <v>345</v>
      </c>
      <c r="EU802" s="75">
        <v>2394</v>
      </c>
      <c r="EV802" s="75">
        <v>9005.38</v>
      </c>
      <c r="EW802" s="75">
        <v>7780.5</v>
      </c>
      <c r="FA802" s="75">
        <v>-100</v>
      </c>
      <c r="FB802" s="75">
        <v>-100</v>
      </c>
      <c r="FC802" s="75">
        <v>-100</v>
      </c>
      <c r="FD802" s="75">
        <v>3.761645781119465</v>
      </c>
      <c r="FF802" s="75">
        <v>3.25</v>
      </c>
    </row>
    <row r="803" spans="53:163" ht="10.5">
      <c r="BA803" s="83" t="s">
        <v>412</v>
      </c>
      <c r="BB803" s="83" t="s">
        <v>413</v>
      </c>
      <c r="BC803" s="83" t="s">
        <v>66</v>
      </c>
      <c r="BD803" s="83">
        <v>169694</v>
      </c>
      <c r="BE803" s="83">
        <v>816607.5</v>
      </c>
      <c r="BF803" s="83">
        <v>700801.37</v>
      </c>
      <c r="BG803" s="83">
        <v>147442</v>
      </c>
      <c r="BH803" s="83">
        <v>757342.3</v>
      </c>
      <c r="BI803" s="83">
        <v>697345.75</v>
      </c>
      <c r="BJ803" s="83">
        <v>-13.113015192051575</v>
      </c>
      <c r="BK803" s="83">
        <v>-7.257489062983129</v>
      </c>
      <c r="BL803" s="83">
        <v>-0.4930954972305484</v>
      </c>
      <c r="BM803" s="92">
        <v>4.812235553407899</v>
      </c>
      <c r="BN803" s="92">
        <v>5.136543861314958</v>
      </c>
      <c r="BO803" s="92">
        <v>4.129794630334603</v>
      </c>
      <c r="BP803" s="92">
        <v>4.729627582371373</v>
      </c>
      <c r="ER803" s="75" t="s">
        <v>425</v>
      </c>
      <c r="ES803" s="75" t="s">
        <v>624</v>
      </c>
      <c r="ET803" s="75" t="s">
        <v>47</v>
      </c>
      <c r="EU803" s="75">
        <v>14945</v>
      </c>
      <c r="EV803" s="75">
        <v>66518.08</v>
      </c>
      <c r="EW803" s="75">
        <v>57804.48</v>
      </c>
      <c r="EX803" s="75">
        <v>24595.2</v>
      </c>
      <c r="EY803" s="75">
        <v>87704.59</v>
      </c>
      <c r="EZ803" s="75">
        <v>80621.68</v>
      </c>
      <c r="FA803" s="75">
        <v>64.57142857142858</v>
      </c>
      <c r="FB803" s="75">
        <v>31.850753960426992</v>
      </c>
      <c r="FC803" s="75">
        <v>39.47306506346911</v>
      </c>
      <c r="FD803" s="75">
        <v>4.450858481097357</v>
      </c>
      <c r="FE803" s="75">
        <v>3.565923025631017</v>
      </c>
      <c r="FF803" s="75">
        <v>3.8678139846102377</v>
      </c>
      <c r="FG803" s="75">
        <v>3.277943663804319</v>
      </c>
    </row>
    <row r="804" spans="53:162" ht="10.5">
      <c r="BA804" s="83" t="s">
        <v>412</v>
      </c>
      <c r="BB804" s="83" t="s">
        <v>413</v>
      </c>
      <c r="BC804" s="83" t="s">
        <v>48</v>
      </c>
      <c r="BD804" s="83">
        <v>3710</v>
      </c>
      <c r="BE804" s="83">
        <v>25371.2</v>
      </c>
      <c r="BF804" s="83">
        <v>21743.17</v>
      </c>
      <c r="BG804" s="83">
        <v>2990</v>
      </c>
      <c r="BH804" s="83">
        <v>18035.7</v>
      </c>
      <c r="BI804" s="83">
        <v>16629.98</v>
      </c>
      <c r="BJ804" s="83">
        <v>-19.40700808625337</v>
      </c>
      <c r="BK804" s="83">
        <v>-28.91270416850602</v>
      </c>
      <c r="BL804" s="83">
        <v>-23.51630420035349</v>
      </c>
      <c r="BM804" s="92">
        <v>6.838598382749327</v>
      </c>
      <c r="BN804" s="92">
        <v>6.032006688963211</v>
      </c>
      <c r="BO804" s="92">
        <v>5.860692722371967</v>
      </c>
      <c r="BP804" s="92">
        <v>5.561866220735785</v>
      </c>
      <c r="ER804" s="75" t="s">
        <v>425</v>
      </c>
      <c r="ES804" s="75" t="s">
        <v>624</v>
      </c>
      <c r="ET804" s="75" t="s">
        <v>133</v>
      </c>
      <c r="EU804" s="75">
        <v>25000</v>
      </c>
      <c r="EV804" s="75">
        <v>85114.89</v>
      </c>
      <c r="EW804" s="75">
        <v>74502.18</v>
      </c>
      <c r="FA804" s="75">
        <v>-100</v>
      </c>
      <c r="FB804" s="75">
        <v>-100</v>
      </c>
      <c r="FC804" s="75">
        <v>-100</v>
      </c>
      <c r="FD804" s="75">
        <v>3.4045956</v>
      </c>
      <c r="FF804" s="75">
        <v>2.9800872</v>
      </c>
    </row>
    <row r="805" spans="53:163" ht="10.5">
      <c r="BA805" s="83" t="s">
        <v>412</v>
      </c>
      <c r="BB805" s="83" t="s">
        <v>413</v>
      </c>
      <c r="BC805" s="83" t="s">
        <v>345</v>
      </c>
      <c r="BD805" s="83">
        <v>17296</v>
      </c>
      <c r="BE805" s="83">
        <v>90075.18</v>
      </c>
      <c r="BF805" s="83">
        <v>77373.09</v>
      </c>
      <c r="BG805" s="83">
        <v>16886</v>
      </c>
      <c r="BH805" s="83">
        <v>82272.14</v>
      </c>
      <c r="BI805" s="83">
        <v>75719.76</v>
      </c>
      <c r="BJ805" s="83">
        <v>-2.370490286771508</v>
      </c>
      <c r="BK805" s="83">
        <v>-8.662808112068156</v>
      </c>
      <c r="BL805" s="83">
        <v>-2.13682819181708</v>
      </c>
      <c r="BM805" s="92">
        <v>5.207861933395004</v>
      </c>
      <c r="BN805" s="92">
        <v>4.872210114888073</v>
      </c>
      <c r="BO805" s="92">
        <v>4.473467275670675</v>
      </c>
      <c r="BP805" s="92">
        <v>4.4841738718465</v>
      </c>
      <c r="ER805" s="75" t="s">
        <v>425</v>
      </c>
      <c r="ES805" s="75" t="s">
        <v>624</v>
      </c>
      <c r="ET805" s="75" t="s">
        <v>53</v>
      </c>
      <c r="EX805" s="75">
        <v>1470.96</v>
      </c>
      <c r="EY805" s="75">
        <v>5981.25</v>
      </c>
      <c r="EZ805" s="75">
        <v>5490.87</v>
      </c>
      <c r="FE805" s="75">
        <v>4.066222059063469</v>
      </c>
      <c r="FG805" s="75">
        <v>3.7328479360417686</v>
      </c>
    </row>
    <row r="806" spans="53:162" ht="10.5">
      <c r="BA806" s="83" t="s">
        <v>412</v>
      </c>
      <c r="BB806" s="83" t="s">
        <v>413</v>
      </c>
      <c r="BC806" s="83" t="s">
        <v>65</v>
      </c>
      <c r="BD806" s="83">
        <v>3620</v>
      </c>
      <c r="BE806" s="83">
        <v>19404.62</v>
      </c>
      <c r="BF806" s="83">
        <v>16815.52</v>
      </c>
      <c r="BG806" s="83">
        <v>4500</v>
      </c>
      <c r="BH806" s="83">
        <v>26584.08</v>
      </c>
      <c r="BI806" s="83">
        <v>24476.2</v>
      </c>
      <c r="BJ806" s="83">
        <v>24.30939226519337</v>
      </c>
      <c r="BK806" s="83">
        <v>36.99871473906731</v>
      </c>
      <c r="BL806" s="83">
        <v>45.557199539473054</v>
      </c>
      <c r="BM806" s="92">
        <v>5.3603922651933695</v>
      </c>
      <c r="BN806" s="92">
        <v>5.907573333333334</v>
      </c>
      <c r="BO806" s="92">
        <v>4.645171270718232</v>
      </c>
      <c r="BP806" s="92">
        <v>5.439155555555556</v>
      </c>
      <c r="ER806" s="75" t="s">
        <v>425</v>
      </c>
      <c r="ES806" s="75" t="s">
        <v>624</v>
      </c>
      <c r="ET806" s="75" t="s">
        <v>81</v>
      </c>
      <c r="EU806" s="75">
        <v>17600</v>
      </c>
      <c r="EV806" s="75">
        <v>52632.12</v>
      </c>
      <c r="EW806" s="75">
        <v>46820</v>
      </c>
      <c r="FA806" s="75">
        <v>-100</v>
      </c>
      <c r="FB806" s="75">
        <v>-100</v>
      </c>
      <c r="FC806" s="75">
        <v>-100</v>
      </c>
      <c r="FD806" s="75">
        <v>2.990461363636364</v>
      </c>
      <c r="FF806" s="75">
        <v>2.6602272727272727</v>
      </c>
    </row>
    <row r="807" spans="53:162" ht="10.5">
      <c r="BA807" s="83" t="s">
        <v>412</v>
      </c>
      <c r="BB807" s="83" t="s">
        <v>413</v>
      </c>
      <c r="BC807" s="83" t="s">
        <v>43</v>
      </c>
      <c r="BD807" s="83"/>
      <c r="BE807" s="83"/>
      <c r="BF807" s="83"/>
      <c r="BG807" s="83">
        <v>30962</v>
      </c>
      <c r="BH807" s="83">
        <v>152567.22</v>
      </c>
      <c r="BI807" s="83">
        <v>140579.26</v>
      </c>
      <c r="BJ807" s="83"/>
      <c r="BK807" s="83"/>
      <c r="BL807" s="83"/>
      <c r="BM807" s="92"/>
      <c r="BN807" s="92">
        <v>4.927563464892449</v>
      </c>
      <c r="BO807" s="92"/>
      <c r="BP807" s="92">
        <v>4.540380466378141</v>
      </c>
      <c r="ER807" s="75" t="s">
        <v>425</v>
      </c>
      <c r="ES807" s="75" t="s">
        <v>624</v>
      </c>
      <c r="ET807" s="75" t="s">
        <v>100</v>
      </c>
      <c r="EU807" s="75">
        <v>18000</v>
      </c>
      <c r="EV807" s="75">
        <v>56526.34</v>
      </c>
      <c r="EW807" s="75">
        <v>48850</v>
      </c>
      <c r="FA807" s="75">
        <v>-100</v>
      </c>
      <c r="FB807" s="75">
        <v>-100</v>
      </c>
      <c r="FC807" s="75">
        <v>-100</v>
      </c>
      <c r="FD807" s="75">
        <v>3.140352222222222</v>
      </c>
      <c r="FF807" s="75">
        <v>2.713888888888889</v>
      </c>
    </row>
    <row r="808" spans="53:163" ht="10.5">
      <c r="BA808" s="83" t="s">
        <v>414</v>
      </c>
      <c r="BB808" s="83" t="s">
        <v>618</v>
      </c>
      <c r="BC808" s="83" t="s">
        <v>62</v>
      </c>
      <c r="BD808" s="83"/>
      <c r="BE808" s="83"/>
      <c r="BF808" s="83"/>
      <c r="BG808" s="83">
        <v>800</v>
      </c>
      <c r="BH808" s="83">
        <v>6000</v>
      </c>
      <c r="BI808" s="83">
        <v>5523.45</v>
      </c>
      <c r="BJ808" s="83"/>
      <c r="BK808" s="83"/>
      <c r="BL808" s="83"/>
      <c r="BM808" s="92"/>
      <c r="BN808" s="92">
        <v>7.5</v>
      </c>
      <c r="BO808" s="92"/>
      <c r="BP808" s="92">
        <v>6.9043125</v>
      </c>
      <c r="ER808" s="75" t="s">
        <v>425</v>
      </c>
      <c r="ES808" s="75" t="s">
        <v>624</v>
      </c>
      <c r="ET808" s="75" t="s">
        <v>41</v>
      </c>
      <c r="EU808" s="75">
        <v>26420</v>
      </c>
      <c r="EV808" s="75">
        <v>93322.48</v>
      </c>
      <c r="EW808" s="75">
        <v>80928.35</v>
      </c>
      <c r="EX808" s="75">
        <v>1700</v>
      </c>
      <c r="EY808" s="75">
        <v>4943.41</v>
      </c>
      <c r="EZ808" s="75">
        <v>4569.52</v>
      </c>
      <c r="FA808" s="75">
        <v>-93.5654806964421</v>
      </c>
      <c r="FB808" s="75">
        <v>-94.70287330555297</v>
      </c>
      <c r="FC808" s="75">
        <v>-94.35362267981492</v>
      </c>
      <c r="FD808" s="75">
        <v>3.5322664647993944</v>
      </c>
      <c r="FE808" s="75">
        <v>2.9078882352941178</v>
      </c>
      <c r="FF808" s="75">
        <v>3.063147236941711</v>
      </c>
      <c r="FG808" s="75">
        <v>2.6879529411764707</v>
      </c>
    </row>
    <row r="809" spans="53:163" ht="10.5">
      <c r="BA809" s="83" t="s">
        <v>414</v>
      </c>
      <c r="BB809" s="83" t="s">
        <v>618</v>
      </c>
      <c r="BC809" s="83" t="s">
        <v>53</v>
      </c>
      <c r="BD809" s="83"/>
      <c r="BE809" s="83"/>
      <c r="BF809" s="83"/>
      <c r="BG809" s="83">
        <v>20</v>
      </c>
      <c r="BH809" s="83">
        <v>93.04</v>
      </c>
      <c r="BI809" s="83">
        <v>85.33</v>
      </c>
      <c r="BJ809" s="83"/>
      <c r="BK809" s="83"/>
      <c r="BL809" s="83"/>
      <c r="BM809" s="92"/>
      <c r="BN809" s="92">
        <v>4.652</v>
      </c>
      <c r="BO809" s="92"/>
      <c r="BP809" s="92">
        <v>4.2665</v>
      </c>
      <c r="ER809" s="75" t="s">
        <v>425</v>
      </c>
      <c r="ES809" s="75" t="s">
        <v>624</v>
      </c>
      <c r="ET809" s="75" t="s">
        <v>45</v>
      </c>
      <c r="EU809" s="75">
        <v>16240</v>
      </c>
      <c r="EV809" s="75">
        <v>56028</v>
      </c>
      <c r="EW809" s="75">
        <v>47436.36</v>
      </c>
      <c r="EX809" s="75">
        <v>16240</v>
      </c>
      <c r="EY809" s="75">
        <v>53592</v>
      </c>
      <c r="EZ809" s="75">
        <v>49149.95</v>
      </c>
      <c r="FA809" s="75">
        <v>0</v>
      </c>
      <c r="FB809" s="75">
        <v>-4.3478260869565215</v>
      </c>
      <c r="FC809" s="75">
        <v>3.6123977472133117</v>
      </c>
      <c r="FD809" s="75">
        <v>3.45</v>
      </c>
      <c r="FE809" s="75">
        <v>3.3</v>
      </c>
      <c r="FF809" s="75">
        <v>2.920958128078818</v>
      </c>
      <c r="FG809" s="75">
        <v>3.0264747536945813</v>
      </c>
    </row>
    <row r="810" spans="53:162" ht="10.5">
      <c r="BA810" s="83" t="s">
        <v>414</v>
      </c>
      <c r="BB810" s="83" t="s">
        <v>618</v>
      </c>
      <c r="BC810" s="83" t="s">
        <v>41</v>
      </c>
      <c r="BD810" s="83"/>
      <c r="BE810" s="83"/>
      <c r="BF810" s="83"/>
      <c r="BG810" s="83">
        <v>3950</v>
      </c>
      <c r="BH810" s="83">
        <v>17184.66</v>
      </c>
      <c r="BI810" s="83">
        <v>15860.97</v>
      </c>
      <c r="BJ810" s="83"/>
      <c r="BK810" s="83"/>
      <c r="BL810" s="83"/>
      <c r="BM810" s="92"/>
      <c r="BN810" s="92">
        <v>4.350546835443038</v>
      </c>
      <c r="BO810" s="92"/>
      <c r="BP810" s="92">
        <v>4.015435443037974</v>
      </c>
      <c r="ER810" s="75" t="s">
        <v>425</v>
      </c>
      <c r="ES810" s="75" t="s">
        <v>624</v>
      </c>
      <c r="ET810" s="75" t="s">
        <v>94</v>
      </c>
      <c r="EU810" s="75">
        <v>33040</v>
      </c>
      <c r="EV810" s="75">
        <v>111631.82</v>
      </c>
      <c r="EW810" s="75">
        <v>93772</v>
      </c>
      <c r="FA810" s="75">
        <v>-100</v>
      </c>
      <c r="FB810" s="75">
        <v>-100</v>
      </c>
      <c r="FC810" s="75">
        <v>-100</v>
      </c>
      <c r="FD810" s="75">
        <v>3.378687046004843</v>
      </c>
      <c r="FF810" s="75">
        <v>2.838135593220339</v>
      </c>
    </row>
    <row r="811" spans="53:163" ht="10.5">
      <c r="BA811" s="83" t="s">
        <v>414</v>
      </c>
      <c r="BB811" s="83" t="s">
        <v>618</v>
      </c>
      <c r="BC811" s="83" t="s">
        <v>44</v>
      </c>
      <c r="BD811" s="83"/>
      <c r="BE811" s="83"/>
      <c r="BF811" s="83"/>
      <c r="BG811" s="83">
        <v>13424</v>
      </c>
      <c r="BH811" s="83">
        <v>65693.28</v>
      </c>
      <c r="BI811" s="83">
        <v>60591.61</v>
      </c>
      <c r="BJ811" s="83"/>
      <c r="BK811" s="83"/>
      <c r="BL811" s="83"/>
      <c r="BM811" s="92"/>
      <c r="BN811" s="92">
        <v>4.8937187127532775</v>
      </c>
      <c r="BO811" s="92"/>
      <c r="BP811" s="92">
        <v>4.5136777413587605</v>
      </c>
      <c r="ER811" s="75" t="s">
        <v>425</v>
      </c>
      <c r="ES811" s="75" t="s">
        <v>624</v>
      </c>
      <c r="ET811" s="75" t="s">
        <v>70</v>
      </c>
      <c r="EU811" s="75">
        <v>3215</v>
      </c>
      <c r="EV811" s="75">
        <v>9855.87</v>
      </c>
      <c r="EW811" s="75">
        <v>8489.6</v>
      </c>
      <c r="EX811" s="75">
        <v>18000</v>
      </c>
      <c r="EY811" s="75">
        <v>54146.59</v>
      </c>
      <c r="EZ811" s="75">
        <v>49677.92</v>
      </c>
      <c r="FA811" s="75">
        <v>459.8755832037325</v>
      </c>
      <c r="FB811" s="75">
        <v>449.38417410132223</v>
      </c>
      <c r="FC811" s="75">
        <v>485.1620806633999</v>
      </c>
      <c r="FD811" s="75">
        <v>3.0655894245723174</v>
      </c>
      <c r="FE811" s="75">
        <v>3.0081438888888887</v>
      </c>
      <c r="FF811" s="75">
        <v>2.6406220839813375</v>
      </c>
      <c r="FG811" s="75">
        <v>2.7598844444444444</v>
      </c>
    </row>
    <row r="812" spans="53:162" ht="10.5">
      <c r="BA812" s="83" t="s">
        <v>414</v>
      </c>
      <c r="BB812" s="83" t="s">
        <v>618</v>
      </c>
      <c r="BC812" s="83" t="s">
        <v>42</v>
      </c>
      <c r="BD812" s="83"/>
      <c r="BE812" s="83"/>
      <c r="BF812" s="83"/>
      <c r="BG812" s="83">
        <v>16350</v>
      </c>
      <c r="BH812" s="83">
        <v>74815.3</v>
      </c>
      <c r="BI812" s="83">
        <v>68956.84</v>
      </c>
      <c r="BJ812" s="83"/>
      <c r="BK812" s="83"/>
      <c r="BL812" s="83"/>
      <c r="BM812" s="92"/>
      <c r="BN812" s="92">
        <v>4.575859327217126</v>
      </c>
      <c r="BO812" s="92"/>
      <c r="BP812" s="92">
        <v>4.21754373088685</v>
      </c>
      <c r="ER812" s="75" t="s">
        <v>425</v>
      </c>
      <c r="ES812" s="75" t="s">
        <v>624</v>
      </c>
      <c r="ET812" s="75" t="s">
        <v>66</v>
      </c>
      <c r="EU812" s="75">
        <v>17070</v>
      </c>
      <c r="EV812" s="75">
        <v>68694</v>
      </c>
      <c r="EW812" s="75">
        <v>58586.58</v>
      </c>
      <c r="FA812" s="75">
        <v>-100</v>
      </c>
      <c r="FB812" s="75">
        <v>-100</v>
      </c>
      <c r="FC812" s="75">
        <v>-100</v>
      </c>
      <c r="FD812" s="75">
        <v>4.024253075571178</v>
      </c>
      <c r="FF812" s="75">
        <v>3.4321370826010544</v>
      </c>
    </row>
    <row r="813" spans="53:163" ht="10.5">
      <c r="BA813" s="83" t="s">
        <v>414</v>
      </c>
      <c r="BB813" s="83" t="s">
        <v>618</v>
      </c>
      <c r="BC813" s="83" t="s">
        <v>49</v>
      </c>
      <c r="BD813" s="83"/>
      <c r="BE813" s="83"/>
      <c r="BF813" s="83"/>
      <c r="BG813" s="83">
        <v>160</v>
      </c>
      <c r="BH813" s="83">
        <v>857.25</v>
      </c>
      <c r="BI813" s="83">
        <v>787.6</v>
      </c>
      <c r="BJ813" s="83"/>
      <c r="BK813" s="83"/>
      <c r="BL813" s="83"/>
      <c r="BM813" s="92"/>
      <c r="BN813" s="92">
        <v>5.3578125</v>
      </c>
      <c r="BO813" s="92"/>
      <c r="BP813" s="92">
        <v>4.9225</v>
      </c>
      <c r="ER813" s="75" t="s">
        <v>425</v>
      </c>
      <c r="ES813" s="75" t="s">
        <v>624</v>
      </c>
      <c r="ET813" s="75" t="s">
        <v>352</v>
      </c>
      <c r="EX813" s="75">
        <v>20000</v>
      </c>
      <c r="EY813" s="75">
        <v>60109.36</v>
      </c>
      <c r="EZ813" s="75">
        <v>55000</v>
      </c>
      <c r="FE813" s="75">
        <v>3.005468</v>
      </c>
      <c r="FG813" s="75">
        <v>2.75</v>
      </c>
    </row>
    <row r="814" spans="53:162" ht="10.5">
      <c r="BA814" s="83" t="s">
        <v>414</v>
      </c>
      <c r="BB814" s="83" t="s">
        <v>618</v>
      </c>
      <c r="BC814" s="83" t="s">
        <v>66</v>
      </c>
      <c r="BD814" s="83"/>
      <c r="BE814" s="83"/>
      <c r="BF814" s="83"/>
      <c r="BG814" s="83">
        <v>332</v>
      </c>
      <c r="BH814" s="83">
        <v>1575.04</v>
      </c>
      <c r="BI814" s="83">
        <v>1448.6</v>
      </c>
      <c r="BJ814" s="83"/>
      <c r="BK814" s="83"/>
      <c r="BL814" s="83"/>
      <c r="BM814" s="92"/>
      <c r="BN814" s="92">
        <v>4.744096385542169</v>
      </c>
      <c r="BO814" s="92"/>
      <c r="BP814" s="92">
        <v>4.363253012048193</v>
      </c>
      <c r="ER814" s="75" t="s">
        <v>425</v>
      </c>
      <c r="ES814" s="75" t="s">
        <v>624</v>
      </c>
      <c r="ET814" s="75" t="s">
        <v>525</v>
      </c>
      <c r="EU814" s="75">
        <v>24720</v>
      </c>
      <c r="EV814" s="75">
        <v>84509.26</v>
      </c>
      <c r="EW814" s="75">
        <v>72251.18</v>
      </c>
      <c r="FA814" s="75">
        <v>-100</v>
      </c>
      <c r="FB814" s="75">
        <v>-100</v>
      </c>
      <c r="FC814" s="75">
        <v>-100</v>
      </c>
      <c r="FD814" s="75">
        <v>3.4186593851132683</v>
      </c>
      <c r="FF814" s="75">
        <v>2.9227823624595466</v>
      </c>
    </row>
    <row r="815" spans="53:163" ht="10.5">
      <c r="BA815" s="83" t="s">
        <v>414</v>
      </c>
      <c r="BB815" s="83" t="s">
        <v>618</v>
      </c>
      <c r="BC815" s="83" t="s">
        <v>43</v>
      </c>
      <c r="BD815" s="83">
        <v>6080</v>
      </c>
      <c r="BE815" s="83">
        <v>21853.88</v>
      </c>
      <c r="BF815" s="83">
        <v>18848</v>
      </c>
      <c r="BG815" s="83">
        <v>5340</v>
      </c>
      <c r="BH815" s="83">
        <v>23626.14</v>
      </c>
      <c r="BI815" s="83">
        <v>21794.94</v>
      </c>
      <c r="BJ815" s="83">
        <v>-12.171052631578947</v>
      </c>
      <c r="BK815" s="83">
        <v>8.109589692997298</v>
      </c>
      <c r="BL815" s="83">
        <v>15.635292869269943</v>
      </c>
      <c r="BM815" s="92">
        <v>3.594388157894737</v>
      </c>
      <c r="BN815" s="92">
        <v>4.424370786516854</v>
      </c>
      <c r="BO815" s="92">
        <v>3.1</v>
      </c>
      <c r="BP815" s="92">
        <v>4.081449438202247</v>
      </c>
      <c r="ER815" s="75" t="s">
        <v>438</v>
      </c>
      <c r="ES815" s="75" t="s">
        <v>626</v>
      </c>
      <c r="ET815" s="75" t="s">
        <v>42</v>
      </c>
      <c r="EX815" s="75">
        <v>500</v>
      </c>
      <c r="EY815" s="75">
        <v>2670.47</v>
      </c>
      <c r="EZ815" s="75">
        <v>2450.18</v>
      </c>
      <c r="FE815" s="75">
        <v>5.34094</v>
      </c>
      <c r="FG815" s="75">
        <v>4.90036</v>
      </c>
    </row>
    <row r="816" spans="53:162" ht="10.5">
      <c r="BA816" s="83" t="s">
        <v>431</v>
      </c>
      <c r="BB816" s="83" t="s">
        <v>432</v>
      </c>
      <c r="BC816" s="83" t="s">
        <v>47</v>
      </c>
      <c r="BD816" s="83">
        <v>1260</v>
      </c>
      <c r="BE816" s="83">
        <v>5820.78</v>
      </c>
      <c r="BF816" s="83">
        <v>5178</v>
      </c>
      <c r="BG816" s="83">
        <v>2352</v>
      </c>
      <c r="BH816" s="83">
        <v>15636.86</v>
      </c>
      <c r="BI816" s="83">
        <v>14336.34</v>
      </c>
      <c r="BJ816" s="83">
        <v>86.66666666666667</v>
      </c>
      <c r="BK816" s="83">
        <v>168.63856733977238</v>
      </c>
      <c r="BL816" s="83">
        <v>176.8702201622248</v>
      </c>
      <c r="BM816" s="92">
        <v>4.619666666666666</v>
      </c>
      <c r="BN816" s="92">
        <v>6.648324829931973</v>
      </c>
      <c r="BO816" s="92">
        <v>4.109523809523809</v>
      </c>
      <c r="BP816" s="92">
        <v>6.0953826530612245</v>
      </c>
      <c r="ER816" s="75" t="s">
        <v>438</v>
      </c>
      <c r="ES816" s="75" t="s">
        <v>626</v>
      </c>
      <c r="ET816" s="75" t="s">
        <v>70</v>
      </c>
      <c r="EU816" s="75">
        <v>21</v>
      </c>
      <c r="EV816" s="75">
        <v>120.22</v>
      </c>
      <c r="EW816" s="75">
        <v>100.33</v>
      </c>
      <c r="FA816" s="75">
        <v>-100</v>
      </c>
      <c r="FB816" s="75">
        <v>-100</v>
      </c>
      <c r="FC816" s="75">
        <v>-100</v>
      </c>
      <c r="FD816" s="75">
        <v>5.7247619047619045</v>
      </c>
      <c r="FF816" s="75">
        <v>4.777619047619048</v>
      </c>
    </row>
    <row r="817" spans="53:162" ht="10.5">
      <c r="BA817" s="83" t="s">
        <v>431</v>
      </c>
      <c r="BB817" s="83" t="s">
        <v>432</v>
      </c>
      <c r="BC817" s="83" t="s">
        <v>133</v>
      </c>
      <c r="BD817" s="83">
        <v>5000</v>
      </c>
      <c r="BE817" s="83">
        <v>27372.78</v>
      </c>
      <c r="BF817" s="83">
        <v>23613.15</v>
      </c>
      <c r="BG817" s="83"/>
      <c r="BH817" s="83"/>
      <c r="BI817" s="83"/>
      <c r="BJ817" s="83">
        <v>-100</v>
      </c>
      <c r="BK817" s="83">
        <v>-100</v>
      </c>
      <c r="BL817" s="83">
        <v>-100</v>
      </c>
      <c r="BM817" s="92">
        <v>5.474556</v>
      </c>
      <c r="BN817" s="92"/>
      <c r="BO817" s="92">
        <v>4.7226300000000005</v>
      </c>
      <c r="BP817" s="92"/>
      <c r="ER817" s="75" t="s">
        <v>446</v>
      </c>
      <c r="ES817" s="75" t="s">
        <v>447</v>
      </c>
      <c r="ET817" s="75" t="s">
        <v>47</v>
      </c>
      <c r="EU817" s="75">
        <v>11200</v>
      </c>
      <c r="EV817" s="75">
        <v>56491.55</v>
      </c>
      <c r="EW817" s="75">
        <v>48636</v>
      </c>
      <c r="FA817" s="75">
        <v>-100</v>
      </c>
      <c r="FB817" s="75">
        <v>-100</v>
      </c>
      <c r="FC817" s="75">
        <v>-100</v>
      </c>
      <c r="FD817" s="75">
        <v>5.043888392857143</v>
      </c>
      <c r="FF817" s="75">
        <v>4.3425</v>
      </c>
    </row>
    <row r="818" spans="53:163" ht="10.5">
      <c r="BA818" s="83" t="s">
        <v>431</v>
      </c>
      <c r="BB818" s="83" t="s">
        <v>432</v>
      </c>
      <c r="BC818" s="83" t="s">
        <v>62</v>
      </c>
      <c r="BD818" s="83">
        <v>19090</v>
      </c>
      <c r="BE818" s="83">
        <v>165401.5</v>
      </c>
      <c r="BF818" s="83">
        <v>137272.86</v>
      </c>
      <c r="BG818" s="83"/>
      <c r="BH818" s="83"/>
      <c r="BI818" s="83"/>
      <c r="BJ818" s="83">
        <v>-100</v>
      </c>
      <c r="BK818" s="83">
        <v>-100</v>
      </c>
      <c r="BL818" s="83">
        <v>-100</v>
      </c>
      <c r="BM818" s="92">
        <v>8.664300680984809</v>
      </c>
      <c r="BN818" s="92"/>
      <c r="BO818" s="92">
        <v>7.190825563122052</v>
      </c>
      <c r="BP818" s="92"/>
      <c r="ER818" s="75" t="s">
        <v>446</v>
      </c>
      <c r="ES818" s="75" t="s">
        <v>447</v>
      </c>
      <c r="ET818" s="75" t="s">
        <v>51</v>
      </c>
      <c r="EX818" s="75">
        <v>3000</v>
      </c>
      <c r="EY818" s="75">
        <v>15558.04</v>
      </c>
      <c r="EZ818" s="75">
        <v>14271.96</v>
      </c>
      <c r="FE818" s="75">
        <v>5.186013333333333</v>
      </c>
      <c r="FG818" s="75">
        <v>4.75732</v>
      </c>
    </row>
    <row r="819" spans="53:163" ht="10.5">
      <c r="BA819" s="83" t="s">
        <v>431</v>
      </c>
      <c r="BB819" s="83" t="s">
        <v>432</v>
      </c>
      <c r="BC819" s="83" t="s">
        <v>53</v>
      </c>
      <c r="BD819" s="83">
        <v>14844.12</v>
      </c>
      <c r="BE819" s="83">
        <v>151018.6</v>
      </c>
      <c r="BF819" s="83">
        <v>130951.91</v>
      </c>
      <c r="BG819" s="83">
        <v>891</v>
      </c>
      <c r="BH819" s="83">
        <v>6364.75</v>
      </c>
      <c r="BI819" s="83">
        <v>5837.41</v>
      </c>
      <c r="BJ819" s="83">
        <v>-93.9976233013476</v>
      </c>
      <c r="BK819" s="83">
        <v>-95.78545291772006</v>
      </c>
      <c r="BL819" s="83">
        <v>-95.5423254231267</v>
      </c>
      <c r="BM819" s="92">
        <v>10.173631040438908</v>
      </c>
      <c r="BN819" s="92">
        <v>7.14337822671156</v>
      </c>
      <c r="BO819" s="92">
        <v>8.821803515466057</v>
      </c>
      <c r="BP819" s="92">
        <v>6.551526374859708</v>
      </c>
      <c r="ER819" s="75" t="s">
        <v>446</v>
      </c>
      <c r="ES819" s="75" t="s">
        <v>447</v>
      </c>
      <c r="ET819" s="75" t="s">
        <v>41</v>
      </c>
      <c r="EU819" s="75">
        <v>2500</v>
      </c>
      <c r="EV819" s="75">
        <v>12251.98</v>
      </c>
      <c r="EW819" s="75">
        <v>10899</v>
      </c>
      <c r="EX819" s="75">
        <v>14400</v>
      </c>
      <c r="EY819" s="75">
        <v>71472.35</v>
      </c>
      <c r="EZ819" s="75">
        <v>66066.55</v>
      </c>
      <c r="FA819" s="75">
        <v>476</v>
      </c>
      <c r="FB819" s="75">
        <v>483.35346613363726</v>
      </c>
      <c r="FC819" s="75">
        <v>506.17074961005596</v>
      </c>
      <c r="FD819" s="75">
        <v>4.900792</v>
      </c>
      <c r="FE819" s="75">
        <v>4.96335763888889</v>
      </c>
      <c r="FF819" s="75">
        <v>4.3596</v>
      </c>
      <c r="FG819" s="75">
        <v>4.587954861111111</v>
      </c>
    </row>
    <row r="820" spans="53:163" ht="10.5">
      <c r="BA820" s="83" t="s">
        <v>431</v>
      </c>
      <c r="BB820" s="83" t="s">
        <v>432</v>
      </c>
      <c r="BC820" s="83" t="s">
        <v>55</v>
      </c>
      <c r="BD820" s="83">
        <v>2000</v>
      </c>
      <c r="BE820" s="83">
        <v>12955.83</v>
      </c>
      <c r="BF820" s="83">
        <v>10756.1</v>
      </c>
      <c r="BG820" s="83"/>
      <c r="BH820" s="83"/>
      <c r="BI820" s="83"/>
      <c r="BJ820" s="83">
        <v>-100</v>
      </c>
      <c r="BK820" s="83">
        <v>-100</v>
      </c>
      <c r="BL820" s="83">
        <v>-100</v>
      </c>
      <c r="BM820" s="92">
        <v>6.477915</v>
      </c>
      <c r="BN820" s="92"/>
      <c r="BO820" s="92">
        <v>5.37805</v>
      </c>
      <c r="BP820" s="92"/>
      <c r="ER820" s="75" t="s">
        <v>446</v>
      </c>
      <c r="ES820" s="75" t="s">
        <v>447</v>
      </c>
      <c r="ET820" s="75" t="s">
        <v>45</v>
      </c>
      <c r="EU820" s="75">
        <v>1344</v>
      </c>
      <c r="EV820" s="75">
        <v>8064</v>
      </c>
      <c r="EW820" s="75">
        <v>6827.42</v>
      </c>
      <c r="EX820" s="75">
        <v>1344</v>
      </c>
      <c r="EY820" s="75">
        <v>7728</v>
      </c>
      <c r="EZ820" s="75">
        <v>7087.45</v>
      </c>
      <c r="FA820" s="75">
        <v>0</v>
      </c>
      <c r="FB820" s="75">
        <v>-4.166666666666667</v>
      </c>
      <c r="FC820" s="75">
        <v>3.8086129167386766</v>
      </c>
      <c r="FD820" s="75">
        <v>6</v>
      </c>
      <c r="FE820" s="75">
        <v>5.75</v>
      </c>
      <c r="FF820" s="75">
        <v>5.0799255952380955</v>
      </c>
      <c r="FG820" s="75">
        <v>5.273400297619047</v>
      </c>
    </row>
    <row r="821" spans="53:163" ht="10.5">
      <c r="BA821" s="83" t="s">
        <v>431</v>
      </c>
      <c r="BB821" s="83" t="s">
        <v>432</v>
      </c>
      <c r="BC821" s="83" t="s">
        <v>41</v>
      </c>
      <c r="BD821" s="83"/>
      <c r="BE821" s="83"/>
      <c r="BF821" s="83"/>
      <c r="BG821" s="83">
        <v>9450</v>
      </c>
      <c r="BH821" s="83">
        <v>59977.52</v>
      </c>
      <c r="BI821" s="83">
        <v>55277.05</v>
      </c>
      <c r="BJ821" s="83"/>
      <c r="BK821" s="83"/>
      <c r="BL821" s="83"/>
      <c r="BM821" s="92"/>
      <c r="BN821" s="92">
        <v>6.346827513227513</v>
      </c>
      <c r="BO821" s="92"/>
      <c r="BP821" s="92">
        <v>5.849423280423281</v>
      </c>
      <c r="ER821" s="75" t="s">
        <v>446</v>
      </c>
      <c r="ES821" s="75" t="s">
        <v>447</v>
      </c>
      <c r="ET821" s="75" t="s">
        <v>60</v>
      </c>
      <c r="EX821" s="75">
        <v>2700</v>
      </c>
      <c r="EY821" s="75">
        <v>16262.5</v>
      </c>
      <c r="EZ821" s="75">
        <v>14925.1</v>
      </c>
      <c r="FE821" s="75">
        <v>6.023148148148148</v>
      </c>
      <c r="FG821" s="75">
        <v>5.527814814814815</v>
      </c>
    </row>
    <row r="822" spans="53:162" ht="10.5">
      <c r="BA822" s="83" t="s">
        <v>431</v>
      </c>
      <c r="BB822" s="83" t="s">
        <v>432</v>
      </c>
      <c r="BC822" s="83" t="s">
        <v>44</v>
      </c>
      <c r="BD822" s="83">
        <v>2340</v>
      </c>
      <c r="BE822" s="83">
        <v>13051.87</v>
      </c>
      <c r="BF822" s="83">
        <v>11091.6</v>
      </c>
      <c r="BG822" s="83"/>
      <c r="BH822" s="83"/>
      <c r="BI822" s="83"/>
      <c r="BJ822" s="83">
        <v>-100</v>
      </c>
      <c r="BK822" s="83">
        <v>-100</v>
      </c>
      <c r="BL822" s="83">
        <v>-100</v>
      </c>
      <c r="BM822" s="92">
        <v>5.5777222222222225</v>
      </c>
      <c r="BN822" s="92"/>
      <c r="BO822" s="92">
        <v>4.74</v>
      </c>
      <c r="BP822" s="92"/>
      <c r="ER822" s="75" t="s">
        <v>446</v>
      </c>
      <c r="ES822" s="75" t="s">
        <v>447</v>
      </c>
      <c r="ET822" s="75" t="s">
        <v>525</v>
      </c>
      <c r="EU822" s="75">
        <v>6680</v>
      </c>
      <c r="EV822" s="75">
        <v>34191.98</v>
      </c>
      <c r="EW822" s="75">
        <v>29437.34</v>
      </c>
      <c r="FA822" s="75">
        <v>-100</v>
      </c>
      <c r="FB822" s="75">
        <v>-100</v>
      </c>
      <c r="FC822" s="75">
        <v>-100</v>
      </c>
      <c r="FD822" s="75">
        <v>5.118559880239522</v>
      </c>
      <c r="FF822" s="75">
        <v>4.406787425149701</v>
      </c>
    </row>
    <row r="823" spans="53:163" ht="10.5">
      <c r="BA823" s="83" t="s">
        <v>431</v>
      </c>
      <c r="BB823" s="83" t="s">
        <v>432</v>
      </c>
      <c r="BC823" s="83" t="s">
        <v>84</v>
      </c>
      <c r="BD823" s="83">
        <v>13990</v>
      </c>
      <c r="BE823" s="83">
        <v>72546.16</v>
      </c>
      <c r="BF823" s="83">
        <v>61143.17</v>
      </c>
      <c r="BG823" s="83"/>
      <c r="BH823" s="83"/>
      <c r="BI823" s="83"/>
      <c r="BJ823" s="83">
        <v>-100</v>
      </c>
      <c r="BK823" s="83">
        <v>-100</v>
      </c>
      <c r="BL823" s="83">
        <v>-100</v>
      </c>
      <c r="BM823" s="92">
        <v>5.185572551822731</v>
      </c>
      <c r="BN823" s="92"/>
      <c r="BO823" s="92">
        <v>4.370491065046462</v>
      </c>
      <c r="BP823" s="92"/>
      <c r="ER823" s="75" t="s">
        <v>455</v>
      </c>
      <c r="ES823" s="75" t="s">
        <v>456</v>
      </c>
      <c r="ET823" s="75" t="s">
        <v>47</v>
      </c>
      <c r="EU823" s="75">
        <v>246665.88</v>
      </c>
      <c r="EV823" s="75">
        <v>2263189.93</v>
      </c>
      <c r="EW823" s="75">
        <v>1950083.45</v>
      </c>
      <c r="EX823" s="75">
        <v>357936.165</v>
      </c>
      <c r="EY823" s="75">
        <v>3173378.98</v>
      </c>
      <c r="EZ823" s="75">
        <v>2919869.41</v>
      </c>
      <c r="FA823" s="75">
        <v>45.109718863427716</v>
      </c>
      <c r="FB823" s="75">
        <v>40.21708642013973</v>
      </c>
      <c r="FC823" s="75">
        <v>49.73048512359818</v>
      </c>
      <c r="FD823" s="75">
        <v>9.175123572015716</v>
      </c>
      <c r="FE823" s="75">
        <v>8.865767950550625</v>
      </c>
      <c r="FF823" s="75">
        <v>7.905768929209017</v>
      </c>
      <c r="FG823" s="75">
        <v>8.157514371312551</v>
      </c>
    </row>
    <row r="824" spans="53:162" ht="10.5">
      <c r="BA824" s="83" t="s">
        <v>431</v>
      </c>
      <c r="BB824" s="83" t="s">
        <v>432</v>
      </c>
      <c r="BC824" s="83" t="s">
        <v>525</v>
      </c>
      <c r="BD824" s="83">
        <v>1120</v>
      </c>
      <c r="BE824" s="83">
        <v>5849.24</v>
      </c>
      <c r="BF824" s="83">
        <v>5035.86</v>
      </c>
      <c r="BG824" s="83"/>
      <c r="BH824" s="83"/>
      <c r="BI824" s="83"/>
      <c r="BJ824" s="83">
        <v>-100</v>
      </c>
      <c r="BK824" s="83">
        <v>-100</v>
      </c>
      <c r="BL824" s="83">
        <v>-100</v>
      </c>
      <c r="BM824" s="92">
        <v>5.222535714285714</v>
      </c>
      <c r="BN824" s="92"/>
      <c r="BO824" s="92">
        <v>4.496303571428571</v>
      </c>
      <c r="BP824" s="92"/>
      <c r="ER824" s="75" t="s">
        <v>455</v>
      </c>
      <c r="ES824" s="75" t="s">
        <v>456</v>
      </c>
      <c r="ET824" s="75" t="s">
        <v>63</v>
      </c>
      <c r="EU824" s="75">
        <v>500</v>
      </c>
      <c r="EV824" s="75">
        <v>4576.38</v>
      </c>
      <c r="EW824" s="75">
        <v>3940</v>
      </c>
      <c r="FA824" s="75">
        <v>-100</v>
      </c>
      <c r="FB824" s="75">
        <v>-100</v>
      </c>
      <c r="FC824" s="75">
        <v>-100</v>
      </c>
      <c r="FD824" s="75">
        <v>9.15276</v>
      </c>
      <c r="FF824" s="75">
        <v>7.88</v>
      </c>
    </row>
    <row r="825" spans="53:163" ht="10.5">
      <c r="BA825" s="83" t="s">
        <v>433</v>
      </c>
      <c r="BB825" s="83" t="s">
        <v>625</v>
      </c>
      <c r="BC825" s="83" t="s">
        <v>133</v>
      </c>
      <c r="BD825" s="83">
        <v>336</v>
      </c>
      <c r="BE825" s="83">
        <v>3161.76</v>
      </c>
      <c r="BF825" s="83">
        <v>2722.09</v>
      </c>
      <c r="BG825" s="83"/>
      <c r="BH825" s="83"/>
      <c r="BI825" s="83"/>
      <c r="BJ825" s="83">
        <v>-100</v>
      </c>
      <c r="BK825" s="83">
        <v>-100</v>
      </c>
      <c r="BL825" s="83">
        <v>-100</v>
      </c>
      <c r="BM825" s="92">
        <v>9.41</v>
      </c>
      <c r="BN825" s="92"/>
      <c r="BO825" s="92">
        <v>8.101458333333333</v>
      </c>
      <c r="BP825" s="92"/>
      <c r="ER825" s="75" t="s">
        <v>455</v>
      </c>
      <c r="ES825" s="75" t="s">
        <v>456</v>
      </c>
      <c r="ET825" s="75" t="s">
        <v>53</v>
      </c>
      <c r="EX825" s="75">
        <v>250</v>
      </c>
      <c r="EY825" s="75">
        <v>2514.81</v>
      </c>
      <c r="EZ825" s="75">
        <v>2312.76</v>
      </c>
      <c r="FE825" s="75">
        <v>10.059239999999999</v>
      </c>
      <c r="FG825" s="75">
        <v>9.251040000000001</v>
      </c>
    </row>
    <row r="826" spans="53:163" ht="10.5">
      <c r="BA826" s="83" t="s">
        <v>433</v>
      </c>
      <c r="BB826" s="83" t="s">
        <v>625</v>
      </c>
      <c r="BC826" s="83" t="s">
        <v>53</v>
      </c>
      <c r="BD826" s="83"/>
      <c r="BE826" s="83"/>
      <c r="BF826" s="83"/>
      <c r="BG826" s="83">
        <v>150</v>
      </c>
      <c r="BH826" s="83">
        <v>1037.97</v>
      </c>
      <c r="BI826" s="83">
        <v>952.87</v>
      </c>
      <c r="BJ826" s="83"/>
      <c r="BK826" s="83"/>
      <c r="BL826" s="83"/>
      <c r="BM826" s="92"/>
      <c r="BN826" s="92">
        <v>6.9198</v>
      </c>
      <c r="BO826" s="92"/>
      <c r="BP826" s="92">
        <v>6.3524666666666665</v>
      </c>
      <c r="ER826" s="75" t="s">
        <v>455</v>
      </c>
      <c r="ES826" s="75" t="s">
        <v>456</v>
      </c>
      <c r="ET826" s="75" t="s">
        <v>51</v>
      </c>
      <c r="EX826" s="75">
        <v>9000</v>
      </c>
      <c r="EY826" s="75">
        <v>71201.66</v>
      </c>
      <c r="EZ826" s="75">
        <v>65315.87</v>
      </c>
      <c r="FE826" s="75">
        <v>7.911295555555556</v>
      </c>
      <c r="FG826" s="75">
        <v>7.257318888888889</v>
      </c>
    </row>
    <row r="827" spans="53:163" ht="10.5">
      <c r="BA827" s="83" t="s">
        <v>433</v>
      </c>
      <c r="BB827" s="83" t="s">
        <v>625</v>
      </c>
      <c r="BC827" s="83" t="s">
        <v>55</v>
      </c>
      <c r="BD827" s="83"/>
      <c r="BE827" s="83"/>
      <c r="BF827" s="83"/>
      <c r="BG827" s="83">
        <v>1920</v>
      </c>
      <c r="BH827" s="83">
        <v>12142.29</v>
      </c>
      <c r="BI827" s="83">
        <v>11146.8</v>
      </c>
      <c r="BJ827" s="83"/>
      <c r="BK827" s="83"/>
      <c r="BL827" s="83"/>
      <c r="BM827" s="92"/>
      <c r="BN827" s="92">
        <v>6.324109375000001</v>
      </c>
      <c r="BO827" s="92"/>
      <c r="BP827" s="92">
        <v>5.805625</v>
      </c>
      <c r="ER827" s="75" t="s">
        <v>455</v>
      </c>
      <c r="ES827" s="75" t="s">
        <v>456</v>
      </c>
      <c r="ET827" s="75" t="s">
        <v>41</v>
      </c>
      <c r="EU827" s="75">
        <v>53256</v>
      </c>
      <c r="EV827" s="75">
        <v>458463.17</v>
      </c>
      <c r="EW827" s="75">
        <v>393524.99</v>
      </c>
      <c r="EX827" s="75">
        <v>27190</v>
      </c>
      <c r="EY827" s="75">
        <v>217610.69</v>
      </c>
      <c r="EZ827" s="75">
        <v>201061.93</v>
      </c>
      <c r="FA827" s="75">
        <v>-48.94471984377347</v>
      </c>
      <c r="FB827" s="75">
        <v>-52.53474995603246</v>
      </c>
      <c r="FC827" s="75">
        <v>-48.9074556612021</v>
      </c>
      <c r="FD827" s="75">
        <v>8.608667004656752</v>
      </c>
      <c r="FE827" s="75">
        <v>8.00333541743288</v>
      </c>
      <c r="FF827" s="75">
        <v>7.38930805918582</v>
      </c>
      <c r="FG827" s="75">
        <v>7.39470136079441</v>
      </c>
    </row>
    <row r="828" spans="53:162" ht="10.5">
      <c r="BA828" s="83" t="s">
        <v>433</v>
      </c>
      <c r="BB828" s="83" t="s">
        <v>625</v>
      </c>
      <c r="BC828" s="83" t="s">
        <v>42</v>
      </c>
      <c r="BD828" s="83"/>
      <c r="BE828" s="83"/>
      <c r="BF828" s="83"/>
      <c r="BG828" s="83">
        <v>450</v>
      </c>
      <c r="BH828" s="83">
        <v>3544.75</v>
      </c>
      <c r="BI828" s="83">
        <v>3251.73</v>
      </c>
      <c r="BJ828" s="83"/>
      <c r="BK828" s="83"/>
      <c r="BL828" s="83"/>
      <c r="BM828" s="92"/>
      <c r="BN828" s="92">
        <v>7.877222222222223</v>
      </c>
      <c r="BO828" s="92"/>
      <c r="BP828" s="92">
        <v>7.226066666666667</v>
      </c>
      <c r="ER828" s="75" t="s">
        <v>455</v>
      </c>
      <c r="ES828" s="75" t="s">
        <v>456</v>
      </c>
      <c r="ET828" s="75" t="s">
        <v>70</v>
      </c>
      <c r="EU828" s="75">
        <v>100</v>
      </c>
      <c r="EV828" s="75">
        <v>892.83</v>
      </c>
      <c r="EW828" s="75">
        <v>769.06</v>
      </c>
      <c r="FA828" s="75">
        <v>-100</v>
      </c>
      <c r="FB828" s="75">
        <v>-100</v>
      </c>
      <c r="FC828" s="75">
        <v>-100</v>
      </c>
      <c r="FD828" s="75">
        <v>8.9283</v>
      </c>
      <c r="FF828" s="75">
        <v>7.6906</v>
      </c>
    </row>
    <row r="829" spans="53:68" ht="10.5">
      <c r="BA829" s="83" t="s">
        <v>441</v>
      </c>
      <c r="BB829" s="83" t="s">
        <v>307</v>
      </c>
      <c r="BC829" s="83" t="s">
        <v>47</v>
      </c>
      <c r="BD829" s="83">
        <v>32</v>
      </c>
      <c r="BE829" s="83">
        <v>366.71</v>
      </c>
      <c r="BF829" s="83">
        <v>313.59</v>
      </c>
      <c r="BG829" s="83">
        <v>439</v>
      </c>
      <c r="BH829" s="83">
        <v>5216.17</v>
      </c>
      <c r="BI829" s="83">
        <v>4796.66</v>
      </c>
      <c r="BJ829" s="83">
        <v>1271.875</v>
      </c>
      <c r="BK829" s="83">
        <v>1322.4237135611247</v>
      </c>
      <c r="BL829" s="83">
        <v>1429.595969259224</v>
      </c>
      <c r="BM829" s="92">
        <v>11.4596875</v>
      </c>
      <c r="BN829" s="92">
        <v>11.881936218678815</v>
      </c>
      <c r="BO829" s="92">
        <v>9.7996875</v>
      </c>
      <c r="BP829" s="92">
        <v>10.92633257403189</v>
      </c>
    </row>
    <row r="830" spans="53:68" ht="10.5">
      <c r="BA830" s="83" t="s">
        <v>441</v>
      </c>
      <c r="BB830" s="83" t="s">
        <v>307</v>
      </c>
      <c r="BC830" s="83" t="s">
        <v>134</v>
      </c>
      <c r="BD830" s="83"/>
      <c r="BE830" s="83"/>
      <c r="BF830" s="83"/>
      <c r="BG830" s="83">
        <v>600</v>
      </c>
      <c r="BH830" s="83">
        <v>8794.42</v>
      </c>
      <c r="BI830" s="83">
        <v>8129.67</v>
      </c>
      <c r="BJ830" s="83"/>
      <c r="BK830" s="83"/>
      <c r="BL830" s="83"/>
      <c r="BM830" s="92"/>
      <c r="BN830" s="92">
        <v>14.657366666666666</v>
      </c>
      <c r="BO830" s="92"/>
      <c r="BP830" s="92">
        <v>13.54945</v>
      </c>
    </row>
    <row r="831" spans="53:68" ht="10.5">
      <c r="BA831" s="83" t="s">
        <v>441</v>
      </c>
      <c r="BB831" s="83" t="s">
        <v>307</v>
      </c>
      <c r="BC831" s="83" t="s">
        <v>62</v>
      </c>
      <c r="BD831" s="83">
        <v>4402.45</v>
      </c>
      <c r="BE831" s="83">
        <v>60507.52</v>
      </c>
      <c r="BF831" s="83">
        <v>52109.14</v>
      </c>
      <c r="BG831" s="83">
        <v>6942</v>
      </c>
      <c r="BH831" s="83">
        <v>90446.52</v>
      </c>
      <c r="BI831" s="83">
        <v>83144.97</v>
      </c>
      <c r="BJ831" s="83">
        <v>57.68492543924407</v>
      </c>
      <c r="BK831" s="83">
        <v>49.479800196735894</v>
      </c>
      <c r="BL831" s="83">
        <v>59.55928269013843</v>
      </c>
      <c r="BM831" s="92">
        <v>13.744056150552533</v>
      </c>
      <c r="BN831" s="92">
        <v>13.028885047536734</v>
      </c>
      <c r="BO831" s="92">
        <v>11.836395643334962</v>
      </c>
      <c r="BP831" s="92">
        <v>11.97709161624892</v>
      </c>
    </row>
    <row r="832" spans="53:68" ht="10.5">
      <c r="BA832" s="83" t="s">
        <v>441</v>
      </c>
      <c r="BB832" s="83" t="s">
        <v>307</v>
      </c>
      <c r="BC832" s="83" t="s">
        <v>53</v>
      </c>
      <c r="BD832" s="83">
        <v>15642</v>
      </c>
      <c r="BE832" s="83">
        <v>200108.56</v>
      </c>
      <c r="BF832" s="83">
        <v>170978.37</v>
      </c>
      <c r="BG832" s="83">
        <v>19026</v>
      </c>
      <c r="BH832" s="83">
        <v>235874.98</v>
      </c>
      <c r="BI832" s="83">
        <v>216717.06</v>
      </c>
      <c r="BJ832" s="83">
        <v>21.634062140391254</v>
      </c>
      <c r="BK832" s="83">
        <v>17.873508259716633</v>
      </c>
      <c r="BL832" s="83">
        <v>26.75115571636342</v>
      </c>
      <c r="BM832" s="92">
        <v>12.793029024421429</v>
      </c>
      <c r="BN832" s="92">
        <v>12.397507621150005</v>
      </c>
      <c r="BO832" s="92">
        <v>10.93072305331799</v>
      </c>
      <c r="BP832" s="92">
        <v>11.39057395143488</v>
      </c>
    </row>
    <row r="833" spans="53:68" ht="10.5">
      <c r="BA833" s="83" t="s">
        <v>441</v>
      </c>
      <c r="BB833" s="83" t="s">
        <v>307</v>
      </c>
      <c r="BC833" s="83" t="s">
        <v>55</v>
      </c>
      <c r="BD833" s="83"/>
      <c r="BE833" s="83"/>
      <c r="BF833" s="83"/>
      <c r="BG833" s="83">
        <v>1000</v>
      </c>
      <c r="BH833" s="83">
        <v>11982.38</v>
      </c>
      <c r="BI833" s="83">
        <v>11000</v>
      </c>
      <c r="BJ833" s="83"/>
      <c r="BK833" s="83"/>
      <c r="BL833" s="83"/>
      <c r="BM833" s="92"/>
      <c r="BN833" s="92">
        <v>11.98238</v>
      </c>
      <c r="BO833" s="92"/>
      <c r="BP833" s="92">
        <v>11</v>
      </c>
    </row>
    <row r="834" spans="53:68" ht="10.5">
      <c r="BA834" s="83" t="s">
        <v>441</v>
      </c>
      <c r="BB834" s="83" t="s">
        <v>307</v>
      </c>
      <c r="BC834" s="83" t="s">
        <v>41</v>
      </c>
      <c r="BD834" s="83">
        <v>422501</v>
      </c>
      <c r="BE834" s="83">
        <v>4692955.24</v>
      </c>
      <c r="BF834" s="83">
        <v>4025245.9</v>
      </c>
      <c r="BG834" s="83">
        <v>453826</v>
      </c>
      <c r="BH834" s="83">
        <v>5174695.5</v>
      </c>
      <c r="BI834" s="83">
        <v>4760471.14</v>
      </c>
      <c r="BJ834" s="83">
        <v>7.414183635068319</v>
      </c>
      <c r="BK834" s="83">
        <v>10.265179090009811</v>
      </c>
      <c r="BL834" s="83">
        <v>18.265349701989628</v>
      </c>
      <c r="BM834" s="92">
        <v>11.107560076780883</v>
      </c>
      <c r="BN834" s="92">
        <v>11.402377783555812</v>
      </c>
      <c r="BO834" s="92">
        <v>9.527186681214955</v>
      </c>
      <c r="BP834" s="92">
        <v>10.489639509415502</v>
      </c>
    </row>
    <row r="835" spans="53:68" ht="10.5">
      <c r="BA835" s="83" t="s">
        <v>441</v>
      </c>
      <c r="BB835" s="83" t="s">
        <v>307</v>
      </c>
      <c r="BC835" s="83" t="s">
        <v>44</v>
      </c>
      <c r="BD835" s="83">
        <v>826</v>
      </c>
      <c r="BE835" s="83">
        <v>10383.66</v>
      </c>
      <c r="BF835" s="83">
        <v>8966.03</v>
      </c>
      <c r="BG835" s="83">
        <v>1250</v>
      </c>
      <c r="BH835" s="83">
        <v>16125.56</v>
      </c>
      <c r="BI835" s="83">
        <v>14782.13</v>
      </c>
      <c r="BJ835" s="83">
        <v>51.3317191283293</v>
      </c>
      <c r="BK835" s="83">
        <v>55.29745773648213</v>
      </c>
      <c r="BL835" s="83">
        <v>64.8681746547803</v>
      </c>
      <c r="BM835" s="92">
        <v>12.571016949152542</v>
      </c>
      <c r="BN835" s="92">
        <v>12.900447999999999</v>
      </c>
      <c r="BO835" s="92">
        <v>10.854757869249395</v>
      </c>
      <c r="BP835" s="92">
        <v>11.825704</v>
      </c>
    </row>
    <row r="836" spans="53:68" ht="10.5">
      <c r="BA836" s="83" t="s">
        <v>441</v>
      </c>
      <c r="BB836" s="83" t="s">
        <v>307</v>
      </c>
      <c r="BC836" s="83" t="s">
        <v>56</v>
      </c>
      <c r="BD836" s="83"/>
      <c r="BE836" s="83"/>
      <c r="BF836" s="83"/>
      <c r="BG836" s="83">
        <v>120</v>
      </c>
      <c r="BH836" s="83">
        <v>1274</v>
      </c>
      <c r="BI836" s="83">
        <v>1170.19</v>
      </c>
      <c r="BJ836" s="83"/>
      <c r="BK836" s="83"/>
      <c r="BL836" s="83"/>
      <c r="BM836" s="92"/>
      <c r="BN836" s="92">
        <v>10.616666666666667</v>
      </c>
      <c r="BO836" s="92"/>
      <c r="BP836" s="92">
        <v>9.751583333333334</v>
      </c>
    </row>
    <row r="837" spans="53:68" ht="10.5">
      <c r="BA837" s="83" t="s">
        <v>441</v>
      </c>
      <c r="BB837" s="83" t="s">
        <v>307</v>
      </c>
      <c r="BC837" s="83" t="s">
        <v>42</v>
      </c>
      <c r="BD837" s="83">
        <v>24159</v>
      </c>
      <c r="BE837" s="83">
        <v>265732.67</v>
      </c>
      <c r="BF837" s="83">
        <v>230184.88</v>
      </c>
      <c r="BG837" s="83">
        <v>13560</v>
      </c>
      <c r="BH837" s="83">
        <v>157217.79</v>
      </c>
      <c r="BI837" s="83">
        <v>144817</v>
      </c>
      <c r="BJ837" s="83">
        <v>-43.871849000372535</v>
      </c>
      <c r="BK837" s="83">
        <v>-40.836107957670386</v>
      </c>
      <c r="BL837" s="83">
        <v>-37.086658341764235</v>
      </c>
      <c r="BM837" s="92">
        <v>10.999324061426384</v>
      </c>
      <c r="BN837" s="92">
        <v>11.594232300884956</v>
      </c>
      <c r="BO837" s="92">
        <v>9.527914234860715</v>
      </c>
      <c r="BP837" s="92">
        <v>10.6797197640118</v>
      </c>
    </row>
    <row r="838" spans="53:68" ht="10.5">
      <c r="BA838" s="83" t="s">
        <v>441</v>
      </c>
      <c r="BB838" s="83" t="s">
        <v>307</v>
      </c>
      <c r="BC838" s="83" t="s">
        <v>66</v>
      </c>
      <c r="BD838" s="83">
        <v>310</v>
      </c>
      <c r="BE838" s="83">
        <v>3534.98</v>
      </c>
      <c r="BF838" s="83">
        <v>3037.97</v>
      </c>
      <c r="BG838" s="83">
        <v>1004</v>
      </c>
      <c r="BH838" s="83">
        <v>12626.24</v>
      </c>
      <c r="BI838" s="83">
        <v>11611.58</v>
      </c>
      <c r="BJ838" s="83">
        <v>223.8709677419355</v>
      </c>
      <c r="BK838" s="83">
        <v>257.1799557564682</v>
      </c>
      <c r="BL838" s="83">
        <v>282.2150975816088</v>
      </c>
      <c r="BM838" s="92">
        <v>11.403161290322581</v>
      </c>
      <c r="BN838" s="92">
        <v>12.57593625498008</v>
      </c>
      <c r="BO838" s="92">
        <v>9.799903225806451</v>
      </c>
      <c r="BP838" s="92">
        <v>11.565318725099601</v>
      </c>
    </row>
    <row r="839" spans="53:68" ht="10.5">
      <c r="BA839" s="83" t="s">
        <v>441</v>
      </c>
      <c r="BB839" s="83" t="s">
        <v>307</v>
      </c>
      <c r="BC839" s="83" t="s">
        <v>65</v>
      </c>
      <c r="BD839" s="83">
        <v>310</v>
      </c>
      <c r="BE839" s="83">
        <v>3352.42</v>
      </c>
      <c r="BF839" s="83">
        <v>2894.45</v>
      </c>
      <c r="BG839" s="83">
        <v>270</v>
      </c>
      <c r="BH839" s="83">
        <v>2859.2</v>
      </c>
      <c r="BI839" s="83">
        <v>2628.82</v>
      </c>
      <c r="BJ839" s="83">
        <v>-12.903225806451612</v>
      </c>
      <c r="BK839" s="83">
        <v>-14.712357043568534</v>
      </c>
      <c r="BL839" s="83">
        <v>-9.17721846983018</v>
      </c>
      <c r="BM839" s="92">
        <v>10.81425806451613</v>
      </c>
      <c r="BN839" s="92">
        <v>10.589629629629629</v>
      </c>
      <c r="BO839" s="92">
        <v>9.336935483870967</v>
      </c>
      <c r="BP839" s="92">
        <v>9.736370370370372</v>
      </c>
    </row>
    <row r="840" spans="53:68" ht="10.5">
      <c r="BA840" s="83" t="s">
        <v>441</v>
      </c>
      <c r="BB840" s="83" t="s">
        <v>307</v>
      </c>
      <c r="BC840" s="83" t="s">
        <v>43</v>
      </c>
      <c r="BD840" s="83"/>
      <c r="BE840" s="83"/>
      <c r="BF840" s="83"/>
      <c r="BG840" s="83">
        <v>10490</v>
      </c>
      <c r="BH840" s="83">
        <v>113815.8</v>
      </c>
      <c r="BI840" s="83">
        <v>104650.61</v>
      </c>
      <c r="BJ840" s="83"/>
      <c r="BK840" s="83"/>
      <c r="BL840" s="83"/>
      <c r="BM840" s="92"/>
      <c r="BN840" s="92">
        <v>10.849933269780744</v>
      </c>
      <c r="BO840" s="92"/>
      <c r="BP840" s="92">
        <v>9.976225929456625</v>
      </c>
    </row>
    <row r="841" spans="53:68" ht="10.5">
      <c r="BA841" s="83" t="s">
        <v>452</v>
      </c>
      <c r="BB841" s="83" t="s">
        <v>314</v>
      </c>
      <c r="BC841" s="83" t="s">
        <v>47</v>
      </c>
      <c r="BD841" s="83">
        <v>5090</v>
      </c>
      <c r="BE841" s="83">
        <v>58315.94</v>
      </c>
      <c r="BF841" s="83">
        <v>49754.8</v>
      </c>
      <c r="BG841" s="83">
        <v>7440</v>
      </c>
      <c r="BH841" s="83">
        <v>69706.64</v>
      </c>
      <c r="BI841" s="83">
        <v>63931.2</v>
      </c>
      <c r="BJ841" s="83">
        <v>46.16895874263261</v>
      </c>
      <c r="BK841" s="83">
        <v>19.532738390224004</v>
      </c>
      <c r="BL841" s="83">
        <v>28.492527354144716</v>
      </c>
      <c r="BM841" s="92">
        <v>11.456962671905698</v>
      </c>
      <c r="BN841" s="92">
        <v>9.369172043010753</v>
      </c>
      <c r="BO841" s="92">
        <v>9.775009823182712</v>
      </c>
      <c r="BP841" s="92">
        <v>8.59290322580645</v>
      </c>
    </row>
    <row r="842" spans="53:68" ht="10.5">
      <c r="BA842" s="83" t="s">
        <v>452</v>
      </c>
      <c r="BB842" s="83" t="s">
        <v>314</v>
      </c>
      <c r="BC842" s="83" t="s">
        <v>93</v>
      </c>
      <c r="BD842" s="83"/>
      <c r="BE842" s="83"/>
      <c r="BF842" s="83"/>
      <c r="BG842" s="83">
        <v>11385</v>
      </c>
      <c r="BH842" s="83">
        <v>138141.29</v>
      </c>
      <c r="BI842" s="83">
        <v>127773.7</v>
      </c>
      <c r="BJ842" s="83"/>
      <c r="BK842" s="83"/>
      <c r="BL842" s="83"/>
      <c r="BM842" s="92"/>
      <c r="BN842" s="92">
        <v>12.133622310057094</v>
      </c>
      <c r="BO842" s="92"/>
      <c r="BP842" s="92">
        <v>11.222986385595082</v>
      </c>
    </row>
    <row r="843" spans="53:68" ht="10.5">
      <c r="BA843" s="83" t="s">
        <v>452</v>
      </c>
      <c r="BB843" s="83" t="s">
        <v>314</v>
      </c>
      <c r="BC843" s="83" t="s">
        <v>133</v>
      </c>
      <c r="BD843" s="83">
        <v>495</v>
      </c>
      <c r="BE843" s="83">
        <v>2752.2</v>
      </c>
      <c r="BF843" s="83">
        <v>2369.49</v>
      </c>
      <c r="BG843" s="83"/>
      <c r="BH843" s="83"/>
      <c r="BI843" s="83"/>
      <c r="BJ843" s="83">
        <v>-100</v>
      </c>
      <c r="BK843" s="83">
        <v>-100</v>
      </c>
      <c r="BL843" s="83">
        <v>-100</v>
      </c>
      <c r="BM843" s="92">
        <v>5.56</v>
      </c>
      <c r="BN843" s="92"/>
      <c r="BO843" s="92">
        <v>4.786848484848484</v>
      </c>
      <c r="BP843" s="92"/>
    </row>
    <row r="844" spans="53:68" ht="10.5">
      <c r="BA844" s="83" t="s">
        <v>452</v>
      </c>
      <c r="BB844" s="83" t="s">
        <v>314</v>
      </c>
      <c r="BC844" s="83" t="s">
        <v>134</v>
      </c>
      <c r="BD844" s="83">
        <v>500</v>
      </c>
      <c r="BE844" s="83">
        <v>7807.25</v>
      </c>
      <c r="BF844" s="83">
        <v>6747.02</v>
      </c>
      <c r="BG844" s="83"/>
      <c r="BH844" s="83"/>
      <c r="BI844" s="83"/>
      <c r="BJ844" s="83">
        <v>-100</v>
      </c>
      <c r="BK844" s="83">
        <v>-100</v>
      </c>
      <c r="BL844" s="83">
        <v>-100</v>
      </c>
      <c r="BM844" s="92">
        <v>15.6145</v>
      </c>
      <c r="BN844" s="92"/>
      <c r="BO844" s="92">
        <v>13.49404</v>
      </c>
      <c r="BP844" s="92"/>
    </row>
    <row r="845" spans="53:68" ht="10.5">
      <c r="BA845" s="83" t="s">
        <v>452</v>
      </c>
      <c r="BB845" s="83" t="s">
        <v>314</v>
      </c>
      <c r="BC845" s="83" t="s">
        <v>62</v>
      </c>
      <c r="BD845" s="83">
        <v>10018</v>
      </c>
      <c r="BE845" s="83">
        <v>140080</v>
      </c>
      <c r="BF845" s="83">
        <v>120661.92</v>
      </c>
      <c r="BG845" s="83">
        <v>28034.75</v>
      </c>
      <c r="BH845" s="83">
        <v>453449.2</v>
      </c>
      <c r="BI845" s="83">
        <v>416599.11</v>
      </c>
      <c r="BJ845" s="83">
        <v>179.84378119385107</v>
      </c>
      <c r="BK845" s="83">
        <v>223.70731010850943</v>
      </c>
      <c r="BL845" s="83">
        <v>245.26146277135322</v>
      </c>
      <c r="BM845" s="92">
        <v>13.98283090437213</v>
      </c>
      <c r="BN845" s="92">
        <v>16.174540525597696</v>
      </c>
      <c r="BO845" s="92">
        <v>12.044511878618486</v>
      </c>
      <c r="BP845" s="92">
        <v>14.86009720079544</v>
      </c>
    </row>
    <row r="846" spans="53:68" ht="10.5">
      <c r="BA846" s="83" t="s">
        <v>452</v>
      </c>
      <c r="BB846" s="83" t="s">
        <v>314</v>
      </c>
      <c r="BC846" s="83" t="s">
        <v>53</v>
      </c>
      <c r="BD846" s="83">
        <v>224569.21</v>
      </c>
      <c r="BE846" s="83">
        <v>2930001.72</v>
      </c>
      <c r="BF846" s="83">
        <v>2502184.86</v>
      </c>
      <c r="BG846" s="83">
        <v>151003.2</v>
      </c>
      <c r="BH846" s="83">
        <v>1813875.04</v>
      </c>
      <c r="BI846" s="83">
        <v>1669970.42</v>
      </c>
      <c r="BJ846" s="83">
        <v>-32.75872502735348</v>
      </c>
      <c r="BK846" s="83">
        <v>-38.09303838906962</v>
      </c>
      <c r="BL846" s="83">
        <v>-33.2595106502243</v>
      </c>
      <c r="BM846" s="92">
        <v>13.047210345532232</v>
      </c>
      <c r="BN846" s="92">
        <v>12.01216292105068</v>
      </c>
      <c r="BO846" s="92">
        <v>11.142154616832824</v>
      </c>
      <c r="BP846" s="92">
        <v>11.059172388399714</v>
      </c>
    </row>
    <row r="847" spans="53:68" ht="10.5">
      <c r="BA847" s="83" t="s">
        <v>452</v>
      </c>
      <c r="BB847" s="83" t="s">
        <v>314</v>
      </c>
      <c r="BC847" s="83" t="s">
        <v>55</v>
      </c>
      <c r="BD847" s="83">
        <v>16016</v>
      </c>
      <c r="BE847" s="83">
        <v>218683.61</v>
      </c>
      <c r="BF847" s="83">
        <v>184885.51</v>
      </c>
      <c r="BG847" s="83">
        <v>37638</v>
      </c>
      <c r="BH847" s="83">
        <v>451002.88</v>
      </c>
      <c r="BI847" s="83">
        <v>415277.99</v>
      </c>
      <c r="BJ847" s="83">
        <v>135.0024975024975</v>
      </c>
      <c r="BK847" s="83">
        <v>106.23533697838627</v>
      </c>
      <c r="BL847" s="83">
        <v>124.61359465108974</v>
      </c>
      <c r="BM847" s="92">
        <v>13.654071553446553</v>
      </c>
      <c r="BN847" s="92">
        <v>11.982647324512461</v>
      </c>
      <c r="BO847" s="92">
        <v>11.543800574425575</v>
      </c>
      <c r="BP847" s="92">
        <v>11.033476539667356</v>
      </c>
    </row>
    <row r="848" spans="53:68" ht="10.5">
      <c r="BA848" s="83" t="s">
        <v>452</v>
      </c>
      <c r="BB848" s="83" t="s">
        <v>314</v>
      </c>
      <c r="BC848" s="83" t="s">
        <v>41</v>
      </c>
      <c r="BD848" s="83">
        <v>104150</v>
      </c>
      <c r="BE848" s="83">
        <v>919107.39</v>
      </c>
      <c r="BF848" s="83">
        <v>786267.66</v>
      </c>
      <c r="BG848" s="83">
        <v>92835</v>
      </c>
      <c r="BH848" s="83">
        <v>985342.26</v>
      </c>
      <c r="BI848" s="83">
        <v>906445.71</v>
      </c>
      <c r="BJ848" s="83">
        <v>-10.864138262121939</v>
      </c>
      <c r="BK848" s="83">
        <v>7.2064342775004775</v>
      </c>
      <c r="BL848" s="83">
        <v>15.284623304995137</v>
      </c>
      <c r="BM848" s="92">
        <v>8.824842918867018</v>
      </c>
      <c r="BN848" s="92">
        <v>10.613909193730812</v>
      </c>
      <c r="BO848" s="92">
        <v>7.549377436389823</v>
      </c>
      <c r="BP848" s="92">
        <v>9.764051381483277</v>
      </c>
    </row>
    <row r="849" spans="53:68" ht="10.5">
      <c r="BA849" s="83" t="s">
        <v>452</v>
      </c>
      <c r="BB849" s="83" t="s">
        <v>314</v>
      </c>
      <c r="BC849" s="83" t="s">
        <v>91</v>
      </c>
      <c r="BD849" s="83">
        <v>1065</v>
      </c>
      <c r="BE849" s="83">
        <v>14876.2</v>
      </c>
      <c r="BF849" s="83">
        <v>12855.92</v>
      </c>
      <c r="BG849" s="83">
        <v>800</v>
      </c>
      <c r="BH849" s="83">
        <v>10784</v>
      </c>
      <c r="BI849" s="83">
        <v>9892.43</v>
      </c>
      <c r="BJ849" s="83">
        <v>-24.88262910798122</v>
      </c>
      <c r="BK849" s="83">
        <v>-27.508369072747076</v>
      </c>
      <c r="BL849" s="83">
        <v>-23.05155912606799</v>
      </c>
      <c r="BM849" s="92">
        <v>13.968262910798122</v>
      </c>
      <c r="BN849" s="92">
        <v>13.48</v>
      </c>
      <c r="BO849" s="92">
        <v>12.071286384976526</v>
      </c>
      <c r="BP849" s="92">
        <v>12.3655375</v>
      </c>
    </row>
    <row r="850" spans="53:68" ht="10.5">
      <c r="BA850" s="83" t="s">
        <v>452</v>
      </c>
      <c r="BB850" s="83" t="s">
        <v>314</v>
      </c>
      <c r="BC850" s="83" t="s">
        <v>60</v>
      </c>
      <c r="BD850" s="83">
        <v>5000</v>
      </c>
      <c r="BE850" s="83">
        <v>58534.66</v>
      </c>
      <c r="BF850" s="83">
        <v>50395</v>
      </c>
      <c r="BG850" s="83">
        <v>2700</v>
      </c>
      <c r="BH850" s="83">
        <v>26787.77</v>
      </c>
      <c r="BI850" s="83">
        <v>24578.04</v>
      </c>
      <c r="BJ850" s="83">
        <v>-46</v>
      </c>
      <c r="BK850" s="83">
        <v>-54.236054330887036</v>
      </c>
      <c r="BL850" s="83">
        <v>-51.229209246949104</v>
      </c>
      <c r="BM850" s="92">
        <v>11.706932</v>
      </c>
      <c r="BN850" s="92">
        <v>9.921396296296296</v>
      </c>
      <c r="BO850" s="92">
        <v>10.079</v>
      </c>
      <c r="BP850" s="92">
        <v>9.102977777777777</v>
      </c>
    </row>
    <row r="851" spans="53:68" ht="10.5">
      <c r="BA851" s="83" t="s">
        <v>452</v>
      </c>
      <c r="BB851" s="83" t="s">
        <v>314</v>
      </c>
      <c r="BC851" s="83" t="s">
        <v>42</v>
      </c>
      <c r="BD851" s="83">
        <v>121216.2</v>
      </c>
      <c r="BE851" s="83">
        <v>1253722.74</v>
      </c>
      <c r="BF851" s="83">
        <v>1075249.4</v>
      </c>
      <c r="BG851" s="83">
        <v>60377.8</v>
      </c>
      <c r="BH851" s="83">
        <v>616983.54</v>
      </c>
      <c r="BI851" s="83">
        <v>567257.56</v>
      </c>
      <c r="BJ851" s="83">
        <v>-50.18999110679925</v>
      </c>
      <c r="BK851" s="83">
        <v>-50.787879942258996</v>
      </c>
      <c r="BL851" s="83">
        <v>-47.24409425385403</v>
      </c>
      <c r="BM851" s="92">
        <v>10.3428645676073</v>
      </c>
      <c r="BN851" s="92">
        <v>10.218715156895415</v>
      </c>
      <c r="BO851" s="92">
        <v>8.870509057370219</v>
      </c>
      <c r="BP851" s="92">
        <v>9.395134635577978</v>
      </c>
    </row>
    <row r="852" spans="53:68" ht="10.5">
      <c r="BA852" s="83" t="s">
        <v>452</v>
      </c>
      <c r="BB852" s="83" t="s">
        <v>314</v>
      </c>
      <c r="BC852" s="83" t="s">
        <v>70</v>
      </c>
      <c r="BD852" s="83"/>
      <c r="BE852" s="83"/>
      <c r="BF852" s="83"/>
      <c r="BG852" s="83">
        <v>740</v>
      </c>
      <c r="BH852" s="83">
        <v>4682.57</v>
      </c>
      <c r="BI852" s="83">
        <v>4305.95</v>
      </c>
      <c r="BJ852" s="83"/>
      <c r="BK852" s="83"/>
      <c r="BL852" s="83"/>
      <c r="BM852" s="92"/>
      <c r="BN852" s="92">
        <v>6.327797297297297</v>
      </c>
      <c r="BO852" s="92"/>
      <c r="BP852" s="92">
        <v>5.818851351351351</v>
      </c>
    </row>
    <row r="853" spans="53:68" ht="10.5">
      <c r="BA853" s="83" t="s">
        <v>452</v>
      </c>
      <c r="BB853" s="83" t="s">
        <v>314</v>
      </c>
      <c r="BC853" s="83" t="s">
        <v>525</v>
      </c>
      <c r="BD853" s="83">
        <v>560</v>
      </c>
      <c r="BE853" s="83">
        <v>5168.67</v>
      </c>
      <c r="BF853" s="83">
        <v>4449.93</v>
      </c>
      <c r="BG853" s="83"/>
      <c r="BH853" s="83"/>
      <c r="BI853" s="83"/>
      <c r="BJ853" s="83">
        <v>-100</v>
      </c>
      <c r="BK853" s="83">
        <v>-100</v>
      </c>
      <c r="BL853" s="83">
        <v>-100</v>
      </c>
      <c r="BM853" s="92">
        <v>9.229767857142857</v>
      </c>
      <c r="BN853" s="92"/>
      <c r="BO853" s="92">
        <v>7.946303571428572</v>
      </c>
      <c r="BP853" s="92"/>
    </row>
    <row r="854" spans="53:68" ht="10.5">
      <c r="BA854" s="83" t="s">
        <v>452</v>
      </c>
      <c r="BB854" s="83" t="s">
        <v>314</v>
      </c>
      <c r="BC854" s="83" t="s">
        <v>43</v>
      </c>
      <c r="BD854" s="83"/>
      <c r="BE854" s="83"/>
      <c r="BF854" s="83"/>
      <c r="BG854" s="83">
        <v>190</v>
      </c>
      <c r="BH854" s="83">
        <v>2463.63</v>
      </c>
      <c r="BI854" s="83">
        <v>2273.24</v>
      </c>
      <c r="BJ854" s="83"/>
      <c r="BK854" s="83"/>
      <c r="BL854" s="83"/>
      <c r="BM854" s="92"/>
      <c r="BN854" s="92">
        <v>12.966473684210527</v>
      </c>
      <c r="BO854" s="92"/>
      <c r="BP854" s="92">
        <v>11.964421052631577</v>
      </c>
    </row>
    <row r="855" spans="53:68" ht="10.5">
      <c r="BA855" s="83" t="s">
        <v>317</v>
      </c>
      <c r="BB855" s="83" t="s">
        <v>318</v>
      </c>
      <c r="BC855" s="83" t="s">
        <v>42</v>
      </c>
      <c r="BD855" s="83"/>
      <c r="BE855" s="83"/>
      <c r="BF855" s="83"/>
      <c r="BG855" s="83">
        <v>11408</v>
      </c>
      <c r="BH855" s="83">
        <v>45486.22</v>
      </c>
      <c r="BI855" s="83">
        <v>41880.96</v>
      </c>
      <c r="BJ855" s="83"/>
      <c r="BK855" s="83"/>
      <c r="BL855" s="83"/>
      <c r="BM855" s="92"/>
      <c r="BN855" s="92">
        <v>3.9872212482468443</v>
      </c>
      <c r="BO855" s="92"/>
      <c r="BP855" s="92">
        <v>3.6711921458625527</v>
      </c>
    </row>
    <row r="856" spans="53:68" ht="10.5">
      <c r="BA856" s="83" t="s">
        <v>317</v>
      </c>
      <c r="BB856" s="83" t="s">
        <v>318</v>
      </c>
      <c r="BC856" s="83" t="s">
        <v>151</v>
      </c>
      <c r="BD856" s="83">
        <v>136.8</v>
      </c>
      <c r="BE856" s="83">
        <v>760.66</v>
      </c>
      <c r="BF856" s="83">
        <v>644.08</v>
      </c>
      <c r="BG856" s="83"/>
      <c r="BH856" s="83"/>
      <c r="BI856" s="83"/>
      <c r="BJ856" s="83">
        <v>-100</v>
      </c>
      <c r="BK856" s="83">
        <v>-100</v>
      </c>
      <c r="BL856" s="83">
        <v>-100</v>
      </c>
      <c r="BM856" s="92">
        <v>5.560380116959063</v>
      </c>
      <c r="BN856" s="92"/>
      <c r="BO856" s="92">
        <v>4.708187134502924</v>
      </c>
      <c r="BP856" s="92"/>
    </row>
    <row r="857" spans="69:84" ht="10.5">
      <c r="BQ857" s="83" t="s">
        <v>412</v>
      </c>
      <c r="BR857" s="83" t="s">
        <v>413</v>
      </c>
      <c r="BS857" s="83" t="s">
        <v>47</v>
      </c>
      <c r="BT857" s="83">
        <v>23586</v>
      </c>
      <c r="BU857" s="83">
        <v>120418.31</v>
      </c>
      <c r="BV857" s="83">
        <v>103697.01</v>
      </c>
      <c r="BW857" s="83">
        <v>46412</v>
      </c>
      <c r="BX857" s="83">
        <v>219244.72</v>
      </c>
      <c r="BY857" s="83">
        <v>201601.61</v>
      </c>
      <c r="BZ857" s="83">
        <v>96.77774951242263</v>
      </c>
      <c r="CA857" s="83">
        <v>82.06925508255348</v>
      </c>
      <c r="CB857" s="83">
        <v>94.41410123589871</v>
      </c>
      <c r="CC857" s="92">
        <v>5.105499448825574</v>
      </c>
      <c r="CD857" s="92">
        <v>4.723880031026459</v>
      </c>
      <c r="CE857" s="92">
        <v>4.396549224116001</v>
      </c>
      <c r="CF857" s="92">
        <v>4.3437389037317935</v>
      </c>
    </row>
    <row r="858" spans="69:84" ht="10.5">
      <c r="BQ858" s="83" t="s">
        <v>412</v>
      </c>
      <c r="BR858" s="83" t="s">
        <v>413</v>
      </c>
      <c r="BS858" s="83" t="s">
        <v>86</v>
      </c>
      <c r="BT858" s="83"/>
      <c r="BU858" s="83"/>
      <c r="BV858" s="83"/>
      <c r="BW858" s="83">
        <v>5682</v>
      </c>
      <c r="BX858" s="83">
        <v>28308.79</v>
      </c>
      <c r="BY858" s="83">
        <v>26034.4</v>
      </c>
      <c r="BZ858" s="83"/>
      <c r="CA858" s="83"/>
      <c r="CB858" s="83"/>
      <c r="CC858" s="92"/>
      <c r="CD858" s="92">
        <v>4.982187609996481</v>
      </c>
      <c r="CE858" s="92"/>
      <c r="CF858" s="92">
        <v>4.581907778951074</v>
      </c>
    </row>
    <row r="859" spans="69:84" ht="10.5">
      <c r="BQ859" s="83" t="s">
        <v>412</v>
      </c>
      <c r="BR859" s="83" t="s">
        <v>413</v>
      </c>
      <c r="BS859" s="83" t="s">
        <v>59</v>
      </c>
      <c r="BT859" s="83"/>
      <c r="BU859" s="83"/>
      <c r="BV859" s="83"/>
      <c r="BW859" s="83">
        <v>750</v>
      </c>
      <c r="BX859" s="83">
        <v>4412.09</v>
      </c>
      <c r="BY859" s="83">
        <v>4070.5</v>
      </c>
      <c r="BZ859" s="83"/>
      <c r="CA859" s="83"/>
      <c r="CB859" s="83"/>
      <c r="CC859" s="92"/>
      <c r="CD859" s="92">
        <v>5.882786666666667</v>
      </c>
      <c r="CE859" s="92"/>
      <c r="CF859" s="92">
        <v>5.427333333333333</v>
      </c>
    </row>
    <row r="860" spans="69:84" ht="10.5">
      <c r="BQ860" s="83" t="s">
        <v>412</v>
      </c>
      <c r="BR860" s="83" t="s">
        <v>413</v>
      </c>
      <c r="BS860" s="83" t="s">
        <v>134</v>
      </c>
      <c r="BT860" s="83">
        <v>39100</v>
      </c>
      <c r="BU860" s="83">
        <v>261563.93</v>
      </c>
      <c r="BV860" s="83">
        <v>223928.85</v>
      </c>
      <c r="BW860" s="83">
        <v>68460</v>
      </c>
      <c r="BX860" s="83">
        <v>380822.15</v>
      </c>
      <c r="BY860" s="83">
        <v>350369.34</v>
      </c>
      <c r="BZ860" s="83">
        <v>75.08951406649616</v>
      </c>
      <c r="CA860" s="83">
        <v>45.59429123121068</v>
      </c>
      <c r="CB860" s="83">
        <v>56.4645823885578</v>
      </c>
      <c r="CC860" s="92">
        <v>6.689614578005115</v>
      </c>
      <c r="CD860" s="92">
        <v>5.5626957347356125</v>
      </c>
      <c r="CE860" s="92">
        <v>5.727080562659847</v>
      </c>
      <c r="CF860" s="92">
        <v>5.117869412795794</v>
      </c>
    </row>
    <row r="861" spans="69:84" ht="10.5">
      <c r="BQ861" s="83" t="s">
        <v>412</v>
      </c>
      <c r="BR861" s="83" t="s">
        <v>413</v>
      </c>
      <c r="BS861" s="83" t="s">
        <v>62</v>
      </c>
      <c r="BT861" s="83">
        <v>116716.41</v>
      </c>
      <c r="BU861" s="83">
        <v>830117.86</v>
      </c>
      <c r="BV861" s="83">
        <v>712905.31</v>
      </c>
      <c r="BW861" s="83">
        <v>151590</v>
      </c>
      <c r="BX861" s="83">
        <v>876990.8</v>
      </c>
      <c r="BY861" s="83">
        <v>806440.84</v>
      </c>
      <c r="BZ861" s="83">
        <v>29.878909058289228</v>
      </c>
      <c r="CA861" s="83">
        <v>5.646540359943594</v>
      </c>
      <c r="CB861" s="83">
        <v>13.120330103867497</v>
      </c>
      <c r="CC861" s="92">
        <v>7.112263476918113</v>
      </c>
      <c r="CD861" s="92">
        <v>5.7852813510126</v>
      </c>
      <c r="CE861" s="92">
        <v>6.108012660773237</v>
      </c>
      <c r="CF861" s="92">
        <v>5.319881522527871</v>
      </c>
    </row>
    <row r="862" spans="69:84" ht="10.5">
      <c r="BQ862" s="83" t="s">
        <v>412</v>
      </c>
      <c r="BR862" s="83" t="s">
        <v>413</v>
      </c>
      <c r="BS862" s="83" t="s">
        <v>53</v>
      </c>
      <c r="BT862" s="83">
        <v>158249.67</v>
      </c>
      <c r="BU862" s="83">
        <v>835928.09</v>
      </c>
      <c r="BV862" s="83">
        <v>718677.02</v>
      </c>
      <c r="BW862" s="83">
        <v>237228.28</v>
      </c>
      <c r="BX862" s="83">
        <v>1214310.33</v>
      </c>
      <c r="BY862" s="83">
        <v>1116283.59</v>
      </c>
      <c r="BZ862" s="83">
        <v>49.90759854349142</v>
      </c>
      <c r="CA862" s="83">
        <v>45.26492703457304</v>
      </c>
      <c r="CB862" s="83">
        <v>55.3247924916258</v>
      </c>
      <c r="CC862" s="92">
        <v>5.282337018459501</v>
      </c>
      <c r="CD862" s="92">
        <v>5.118741871753233</v>
      </c>
      <c r="CE862" s="92">
        <v>4.541412440228153</v>
      </c>
      <c r="CF862" s="92">
        <v>4.705524948374621</v>
      </c>
    </row>
    <row r="863" spans="69:84" ht="10.5">
      <c r="BQ863" s="83" t="s">
        <v>412</v>
      </c>
      <c r="BR863" s="83" t="s">
        <v>413</v>
      </c>
      <c r="BS863" s="83" t="s">
        <v>81</v>
      </c>
      <c r="BT863" s="83"/>
      <c r="BU863" s="83"/>
      <c r="BV863" s="83"/>
      <c r="BW863" s="83">
        <v>2122</v>
      </c>
      <c r="BX863" s="83">
        <v>11370.32</v>
      </c>
      <c r="BY863" s="83">
        <v>10460.15</v>
      </c>
      <c r="BZ863" s="83"/>
      <c r="CA863" s="83"/>
      <c r="CB863" s="83"/>
      <c r="CC863" s="92"/>
      <c r="CD863" s="92">
        <v>5.358303487276155</v>
      </c>
      <c r="CE863" s="92"/>
      <c r="CF863" s="92">
        <v>4.929382657869934</v>
      </c>
    </row>
    <row r="864" spans="69:84" ht="10.5">
      <c r="BQ864" s="83" t="s">
        <v>412</v>
      </c>
      <c r="BR864" s="83" t="s">
        <v>413</v>
      </c>
      <c r="BS864" s="83" t="s">
        <v>672</v>
      </c>
      <c r="BT864" s="83"/>
      <c r="BU864" s="83"/>
      <c r="BV864" s="83"/>
      <c r="BW864" s="83">
        <v>1490</v>
      </c>
      <c r="BX864" s="83">
        <v>7396.42</v>
      </c>
      <c r="BY864" s="83">
        <v>6834.96</v>
      </c>
      <c r="BZ864" s="83"/>
      <c r="CA864" s="83"/>
      <c r="CB864" s="83"/>
      <c r="CC864" s="92"/>
      <c r="CD864" s="92">
        <v>4.964040268456376</v>
      </c>
      <c r="CE864" s="92"/>
      <c r="CF864" s="92">
        <v>4.587221476510067</v>
      </c>
    </row>
    <row r="865" spans="69:84" ht="10.5">
      <c r="BQ865" s="83" t="s">
        <v>412</v>
      </c>
      <c r="BR865" s="83" t="s">
        <v>413</v>
      </c>
      <c r="BS865" s="83" t="s">
        <v>41</v>
      </c>
      <c r="BT865" s="83">
        <v>428544</v>
      </c>
      <c r="BU865" s="83">
        <v>2424477.26</v>
      </c>
      <c r="BV865" s="83">
        <v>2082414.74</v>
      </c>
      <c r="BW865" s="83">
        <v>378277</v>
      </c>
      <c r="BX865" s="83">
        <v>2144864.75</v>
      </c>
      <c r="BY865" s="83">
        <v>1973794.92</v>
      </c>
      <c r="BZ865" s="83">
        <v>-11.729717368578255</v>
      </c>
      <c r="CA865" s="83">
        <v>-11.532898848471765</v>
      </c>
      <c r="CB865" s="83">
        <v>-5.216051246352591</v>
      </c>
      <c r="CC865" s="92">
        <v>5.657475685110513</v>
      </c>
      <c r="CD865" s="92">
        <v>5.670090304195074</v>
      </c>
      <c r="CE865" s="92">
        <v>4.859278720504779</v>
      </c>
      <c r="CF865" s="92">
        <v>5.217856015565313</v>
      </c>
    </row>
    <row r="866" spans="69:84" ht="10.5">
      <c r="BQ866" s="83" t="s">
        <v>412</v>
      </c>
      <c r="BR866" s="83" t="s">
        <v>413</v>
      </c>
      <c r="BS866" s="83" t="s">
        <v>44</v>
      </c>
      <c r="BT866" s="83">
        <v>270626.4</v>
      </c>
      <c r="BU866" s="83">
        <v>1340975.06</v>
      </c>
      <c r="BV866" s="83">
        <v>1152684.73</v>
      </c>
      <c r="BW866" s="83">
        <v>219780</v>
      </c>
      <c r="BX866" s="83">
        <v>1081471.89</v>
      </c>
      <c r="BY866" s="83">
        <v>995656.32</v>
      </c>
      <c r="BZ866" s="83">
        <v>-18.788410886742763</v>
      </c>
      <c r="CA866" s="83">
        <v>-19.351826722265823</v>
      </c>
      <c r="CB866" s="83">
        <v>-13.622841173579184</v>
      </c>
      <c r="CC866" s="92">
        <v>4.955078514143483</v>
      </c>
      <c r="CD866" s="92">
        <v>4.92070202020202</v>
      </c>
      <c r="CE866" s="92">
        <v>4.259321078800885</v>
      </c>
      <c r="CF866" s="92">
        <v>4.530240786240786</v>
      </c>
    </row>
    <row r="867" spans="69:84" ht="10.5">
      <c r="BQ867" s="83" t="s">
        <v>412</v>
      </c>
      <c r="BR867" s="83" t="s">
        <v>413</v>
      </c>
      <c r="BS867" s="83" t="s">
        <v>56</v>
      </c>
      <c r="BT867" s="83">
        <v>10900</v>
      </c>
      <c r="BU867" s="83">
        <v>59934.95</v>
      </c>
      <c r="BV867" s="83">
        <v>51991.89</v>
      </c>
      <c r="BW867" s="83">
        <v>43991</v>
      </c>
      <c r="BX867" s="83">
        <v>241788.89</v>
      </c>
      <c r="BY867" s="83">
        <v>222582.36</v>
      </c>
      <c r="BZ867" s="83">
        <v>303.58715596330273</v>
      </c>
      <c r="CA867" s="83">
        <v>303.4188566103751</v>
      </c>
      <c r="CB867" s="83">
        <v>328.10976865815024</v>
      </c>
      <c r="CC867" s="92">
        <v>5.498619266055045</v>
      </c>
      <c r="CD867" s="92">
        <v>5.496326294014685</v>
      </c>
      <c r="CE867" s="92">
        <v>4.769898165137614</v>
      </c>
      <c r="CF867" s="92">
        <v>5.059724943738492</v>
      </c>
    </row>
    <row r="868" spans="69:84" ht="10.5">
      <c r="BQ868" s="83" t="s">
        <v>412</v>
      </c>
      <c r="BR868" s="83" t="s">
        <v>413</v>
      </c>
      <c r="BS868" s="83" t="s">
        <v>42</v>
      </c>
      <c r="BT868" s="83">
        <v>335760</v>
      </c>
      <c r="BU868" s="83">
        <v>1617317.84</v>
      </c>
      <c r="BV868" s="83">
        <v>1388703.29</v>
      </c>
      <c r="BW868" s="83">
        <v>356010</v>
      </c>
      <c r="BX868" s="83">
        <v>1693322.84</v>
      </c>
      <c r="BY868" s="83">
        <v>1559961.14</v>
      </c>
      <c r="BZ868" s="83">
        <v>6.031093638313081</v>
      </c>
      <c r="CA868" s="83">
        <v>4.699447326939768</v>
      </c>
      <c r="CB868" s="83">
        <v>12.332213168444344</v>
      </c>
      <c r="CC868" s="92">
        <v>4.816886585656421</v>
      </c>
      <c r="CD868" s="92">
        <v>4.756391224965591</v>
      </c>
      <c r="CE868" s="92">
        <v>4.135999791517751</v>
      </c>
      <c r="CF868" s="92">
        <v>4.381790230611499</v>
      </c>
    </row>
    <row r="869" spans="69:84" ht="10.5">
      <c r="BQ869" s="83" t="s">
        <v>412</v>
      </c>
      <c r="BR869" s="83" t="s">
        <v>413</v>
      </c>
      <c r="BS869" s="83" t="s">
        <v>98</v>
      </c>
      <c r="BT869" s="83">
        <v>8460</v>
      </c>
      <c r="BU869" s="83">
        <v>52919.94</v>
      </c>
      <c r="BV869" s="83">
        <v>45502.37</v>
      </c>
      <c r="BW869" s="83">
        <v>6600</v>
      </c>
      <c r="BX869" s="83">
        <v>34782.92</v>
      </c>
      <c r="BY869" s="83">
        <v>31961.13</v>
      </c>
      <c r="BZ869" s="83">
        <v>-21.98581560283688</v>
      </c>
      <c r="CA869" s="83">
        <v>-34.272563423163376</v>
      </c>
      <c r="CB869" s="83">
        <v>-29.75941692707435</v>
      </c>
      <c r="CC869" s="92">
        <v>6.255312056737589</v>
      </c>
      <c r="CD869" s="92">
        <v>5.2701393939393935</v>
      </c>
      <c r="CE869" s="92">
        <v>5.37853073286052</v>
      </c>
      <c r="CF869" s="92">
        <v>4.842595454545455</v>
      </c>
    </row>
    <row r="870" spans="69:84" ht="10.5">
      <c r="BQ870" s="83" t="s">
        <v>412</v>
      </c>
      <c r="BR870" s="83" t="s">
        <v>413</v>
      </c>
      <c r="BS870" s="83" t="s">
        <v>61</v>
      </c>
      <c r="BT870" s="83">
        <v>8320</v>
      </c>
      <c r="BU870" s="83">
        <v>45265.61</v>
      </c>
      <c r="BV870" s="83">
        <v>38984.78</v>
      </c>
      <c r="BW870" s="83">
        <v>10886</v>
      </c>
      <c r="BX870" s="83">
        <v>63659.96</v>
      </c>
      <c r="BY870" s="83">
        <v>58565.8</v>
      </c>
      <c r="BZ870" s="83">
        <v>30.841346153846153</v>
      </c>
      <c r="CA870" s="83">
        <v>40.63647877494636</v>
      </c>
      <c r="CB870" s="83">
        <v>50.22734513315198</v>
      </c>
      <c r="CC870" s="92">
        <v>5.440578125</v>
      </c>
      <c r="CD870" s="92">
        <v>5.847874334006981</v>
      </c>
      <c r="CE870" s="92">
        <v>4.685670673076923</v>
      </c>
      <c r="CF870" s="92">
        <v>5.379919162226713</v>
      </c>
    </row>
    <row r="871" spans="69:84" ht="10.5">
      <c r="BQ871" s="83" t="s">
        <v>412</v>
      </c>
      <c r="BR871" s="83" t="s">
        <v>413</v>
      </c>
      <c r="BS871" s="83" t="s">
        <v>49</v>
      </c>
      <c r="BT871" s="83">
        <v>13260</v>
      </c>
      <c r="BU871" s="83">
        <v>80331.74</v>
      </c>
      <c r="BV871" s="83">
        <v>68649.35</v>
      </c>
      <c r="BW871" s="83">
        <v>81570</v>
      </c>
      <c r="BX871" s="83">
        <v>595551.4</v>
      </c>
      <c r="BY871" s="83">
        <v>547756.12</v>
      </c>
      <c r="BZ871" s="83">
        <v>515.158371040724</v>
      </c>
      <c r="CA871" s="83">
        <v>641.3649947081938</v>
      </c>
      <c r="CB871" s="83">
        <v>697.9043064500975</v>
      </c>
      <c r="CC871" s="92">
        <v>6.058200603318251</v>
      </c>
      <c r="CD871" s="92">
        <v>7.301108250582322</v>
      </c>
      <c r="CE871" s="92">
        <v>5.177175716440423</v>
      </c>
      <c r="CF871" s="92">
        <v>6.715166360181439</v>
      </c>
    </row>
    <row r="872" spans="69:84" ht="10.5">
      <c r="BQ872" s="83" t="s">
        <v>412</v>
      </c>
      <c r="BR872" s="83" t="s">
        <v>413</v>
      </c>
      <c r="BS872" s="83" t="s">
        <v>94</v>
      </c>
      <c r="BT872" s="83">
        <v>36160</v>
      </c>
      <c r="BU872" s="83">
        <v>173331.22</v>
      </c>
      <c r="BV872" s="83">
        <v>147603.79</v>
      </c>
      <c r="BW872" s="83"/>
      <c r="BX872" s="83"/>
      <c r="BY872" s="83"/>
      <c r="BZ872" s="83">
        <v>-100</v>
      </c>
      <c r="CA872" s="83">
        <v>-100</v>
      </c>
      <c r="CB872" s="83">
        <v>-100</v>
      </c>
      <c r="CC872" s="92">
        <v>4.793451880530974</v>
      </c>
      <c r="CD872" s="92"/>
      <c r="CE872" s="92">
        <v>4.081963219026549</v>
      </c>
      <c r="CF872" s="92"/>
    </row>
    <row r="873" spans="69:84" ht="10.5">
      <c r="BQ873" s="83" t="s">
        <v>412</v>
      </c>
      <c r="BR873" s="83" t="s">
        <v>413</v>
      </c>
      <c r="BS873" s="83" t="s">
        <v>69</v>
      </c>
      <c r="BT873" s="83">
        <v>12660</v>
      </c>
      <c r="BU873" s="83">
        <v>69855.41</v>
      </c>
      <c r="BV873" s="83">
        <v>60884.12</v>
      </c>
      <c r="BW873" s="83">
        <v>31614</v>
      </c>
      <c r="BX873" s="83">
        <v>178942.03</v>
      </c>
      <c r="BY873" s="83">
        <v>165774.58</v>
      </c>
      <c r="BZ873" s="83">
        <v>149.71563981042655</v>
      </c>
      <c r="CA873" s="83">
        <v>156.16058942321</v>
      </c>
      <c r="CB873" s="83">
        <v>172.2788470951046</v>
      </c>
      <c r="CC873" s="92">
        <v>5.5178048973143765</v>
      </c>
      <c r="CD873" s="92">
        <v>5.6602147782627945</v>
      </c>
      <c r="CE873" s="92">
        <v>4.809172195892575</v>
      </c>
      <c r="CF873" s="92">
        <v>5.243707850952109</v>
      </c>
    </row>
    <row r="874" spans="69:84" ht="10.5">
      <c r="BQ874" s="83" t="s">
        <v>412</v>
      </c>
      <c r="BR874" s="83" t="s">
        <v>413</v>
      </c>
      <c r="BS874" s="83" t="s">
        <v>70</v>
      </c>
      <c r="BT874" s="83">
        <v>2760</v>
      </c>
      <c r="BU874" s="83">
        <v>14968.99</v>
      </c>
      <c r="BV874" s="83">
        <v>12841.42</v>
      </c>
      <c r="BW874" s="83">
        <v>3078</v>
      </c>
      <c r="BX874" s="83">
        <v>17579.38</v>
      </c>
      <c r="BY874" s="83">
        <v>16168.84</v>
      </c>
      <c r="BZ874" s="83">
        <v>11.521739130434783</v>
      </c>
      <c r="CA874" s="83">
        <v>17.438651505545806</v>
      </c>
      <c r="CB874" s="83">
        <v>25.911620365971988</v>
      </c>
      <c r="CC874" s="92">
        <v>5.423547101449275</v>
      </c>
      <c r="CD874" s="92">
        <v>5.711299545159195</v>
      </c>
      <c r="CE874" s="92">
        <v>4.652688405797101</v>
      </c>
      <c r="CF874" s="92">
        <v>5.253034437946718</v>
      </c>
    </row>
    <row r="875" spans="69:84" ht="10.5">
      <c r="BQ875" s="83" t="s">
        <v>412</v>
      </c>
      <c r="BR875" s="83" t="s">
        <v>413</v>
      </c>
      <c r="BS875" s="83" t="s">
        <v>66</v>
      </c>
      <c r="BT875" s="83">
        <v>169694</v>
      </c>
      <c r="BU875" s="83">
        <v>816607.5</v>
      </c>
      <c r="BV875" s="83">
        <v>700801.37</v>
      </c>
      <c r="BW875" s="83">
        <v>147442</v>
      </c>
      <c r="BX875" s="83">
        <v>757342.3</v>
      </c>
      <c r="BY875" s="83">
        <v>697345.75</v>
      </c>
      <c r="BZ875" s="83">
        <v>-13.113015192051575</v>
      </c>
      <c r="CA875" s="83">
        <v>-7.257489062983129</v>
      </c>
      <c r="CB875" s="83">
        <v>-0.4930954972305484</v>
      </c>
      <c r="CC875" s="92">
        <v>4.812235553407899</v>
      </c>
      <c r="CD875" s="92">
        <v>5.136543861314958</v>
      </c>
      <c r="CE875" s="92">
        <v>4.129794630334603</v>
      </c>
      <c r="CF875" s="92">
        <v>4.729627582371373</v>
      </c>
    </row>
    <row r="876" spans="69:84" ht="10.5">
      <c r="BQ876" s="83" t="s">
        <v>412</v>
      </c>
      <c r="BR876" s="83" t="s">
        <v>413</v>
      </c>
      <c r="BS876" s="83" t="s">
        <v>48</v>
      </c>
      <c r="BT876" s="83">
        <v>3710</v>
      </c>
      <c r="BU876" s="83">
        <v>25371.2</v>
      </c>
      <c r="BV876" s="83">
        <v>21743.17</v>
      </c>
      <c r="BW876" s="83">
        <v>2990</v>
      </c>
      <c r="BX876" s="83">
        <v>18035.7</v>
      </c>
      <c r="BY876" s="83">
        <v>16629.98</v>
      </c>
      <c r="BZ876" s="83">
        <v>-19.40700808625337</v>
      </c>
      <c r="CA876" s="83">
        <v>-28.91270416850602</v>
      </c>
      <c r="CB876" s="83">
        <v>-23.51630420035349</v>
      </c>
      <c r="CC876" s="92">
        <v>6.838598382749327</v>
      </c>
      <c r="CD876" s="92">
        <v>6.032006688963211</v>
      </c>
      <c r="CE876" s="92">
        <v>5.860692722371967</v>
      </c>
      <c r="CF876" s="92">
        <v>5.561866220735785</v>
      </c>
    </row>
    <row r="877" spans="69:84" ht="10.5">
      <c r="BQ877" s="83" t="s">
        <v>412</v>
      </c>
      <c r="BR877" s="83" t="s">
        <v>413</v>
      </c>
      <c r="BS877" s="83" t="s">
        <v>345</v>
      </c>
      <c r="BT877" s="83">
        <v>17296</v>
      </c>
      <c r="BU877" s="83">
        <v>90075.18</v>
      </c>
      <c r="BV877" s="83">
        <v>77373.09</v>
      </c>
      <c r="BW877" s="83">
        <v>16886</v>
      </c>
      <c r="BX877" s="83">
        <v>82272.14</v>
      </c>
      <c r="BY877" s="83">
        <v>75719.76</v>
      </c>
      <c r="BZ877" s="83">
        <v>-2.370490286771508</v>
      </c>
      <c r="CA877" s="83">
        <v>-8.662808112068156</v>
      </c>
      <c r="CB877" s="83">
        <v>-2.13682819181708</v>
      </c>
      <c r="CC877" s="92">
        <v>5.207861933395004</v>
      </c>
      <c r="CD877" s="92">
        <v>4.872210114888073</v>
      </c>
      <c r="CE877" s="92">
        <v>4.473467275670675</v>
      </c>
      <c r="CF877" s="92">
        <v>4.4841738718465</v>
      </c>
    </row>
    <row r="878" spans="69:84" ht="10.5">
      <c r="BQ878" s="83" t="s">
        <v>412</v>
      </c>
      <c r="BR878" s="83" t="s">
        <v>413</v>
      </c>
      <c r="BS878" s="83" t="s">
        <v>65</v>
      </c>
      <c r="BT878" s="83">
        <v>3620</v>
      </c>
      <c r="BU878" s="83">
        <v>19404.62</v>
      </c>
      <c r="BV878" s="83">
        <v>16815.52</v>
      </c>
      <c r="BW878" s="83">
        <v>4500</v>
      </c>
      <c r="BX878" s="83">
        <v>26584.08</v>
      </c>
      <c r="BY878" s="83">
        <v>24476.2</v>
      </c>
      <c r="BZ878" s="83">
        <v>24.30939226519337</v>
      </c>
      <c r="CA878" s="83">
        <v>36.99871473906731</v>
      </c>
      <c r="CB878" s="83">
        <v>45.557199539473054</v>
      </c>
      <c r="CC878" s="92">
        <v>5.3603922651933695</v>
      </c>
      <c r="CD878" s="92">
        <v>5.907573333333334</v>
      </c>
      <c r="CE878" s="92">
        <v>4.645171270718232</v>
      </c>
      <c r="CF878" s="92">
        <v>5.439155555555556</v>
      </c>
    </row>
    <row r="879" spans="69:84" ht="10.5">
      <c r="BQ879" s="83" t="s">
        <v>412</v>
      </c>
      <c r="BR879" s="83" t="s">
        <v>413</v>
      </c>
      <c r="BS879" s="83" t="s">
        <v>43</v>
      </c>
      <c r="BT879" s="83"/>
      <c r="BU879" s="83"/>
      <c r="BV879" s="83"/>
      <c r="BW879" s="83">
        <v>30962</v>
      </c>
      <c r="BX879" s="83">
        <v>152567.22</v>
      </c>
      <c r="BY879" s="83">
        <v>140579.26</v>
      </c>
      <c r="BZ879" s="83"/>
      <c r="CA879" s="83"/>
      <c r="CB879" s="83"/>
      <c r="CC879" s="92"/>
      <c r="CD879" s="92">
        <v>4.927563464892449</v>
      </c>
      <c r="CE879" s="92"/>
      <c r="CF879" s="92">
        <v>4.540380466378141</v>
      </c>
    </row>
    <row r="880" spans="69:84" ht="10.5">
      <c r="BQ880" s="83" t="s">
        <v>414</v>
      </c>
      <c r="BR880" s="83" t="s">
        <v>618</v>
      </c>
      <c r="BS880" s="83" t="s">
        <v>62</v>
      </c>
      <c r="BT880" s="83"/>
      <c r="BU880" s="83"/>
      <c r="BV880" s="83"/>
      <c r="BW880" s="83">
        <v>800</v>
      </c>
      <c r="BX880" s="83">
        <v>6000</v>
      </c>
      <c r="BY880" s="83">
        <v>5523.45</v>
      </c>
      <c r="BZ880" s="83"/>
      <c r="CA880" s="83"/>
      <c r="CB880" s="83"/>
      <c r="CC880" s="92"/>
      <c r="CD880" s="92">
        <v>7.5</v>
      </c>
      <c r="CE880" s="92"/>
      <c r="CF880" s="92">
        <v>6.9043125</v>
      </c>
    </row>
    <row r="881" spans="69:84" ht="10.5">
      <c r="BQ881" s="83" t="s">
        <v>414</v>
      </c>
      <c r="BR881" s="83" t="s">
        <v>618</v>
      </c>
      <c r="BS881" s="83" t="s">
        <v>53</v>
      </c>
      <c r="BT881" s="83"/>
      <c r="BU881" s="83"/>
      <c r="BV881" s="83"/>
      <c r="BW881" s="83">
        <v>20</v>
      </c>
      <c r="BX881" s="83">
        <v>93.04</v>
      </c>
      <c r="BY881" s="83">
        <v>85.33</v>
      </c>
      <c r="BZ881" s="83"/>
      <c r="CA881" s="83"/>
      <c r="CB881" s="83"/>
      <c r="CC881" s="92"/>
      <c r="CD881" s="92">
        <v>4.652</v>
      </c>
      <c r="CE881" s="92"/>
      <c r="CF881" s="92">
        <v>4.2665</v>
      </c>
    </row>
    <row r="882" spans="69:84" ht="10.5">
      <c r="BQ882" s="83" t="s">
        <v>414</v>
      </c>
      <c r="BR882" s="83" t="s">
        <v>618</v>
      </c>
      <c r="BS882" s="83" t="s">
        <v>41</v>
      </c>
      <c r="BT882" s="83"/>
      <c r="BU882" s="83"/>
      <c r="BV882" s="83"/>
      <c r="BW882" s="83">
        <v>3950</v>
      </c>
      <c r="BX882" s="83">
        <v>17184.66</v>
      </c>
      <c r="BY882" s="83">
        <v>15860.97</v>
      </c>
      <c r="BZ882" s="83"/>
      <c r="CA882" s="83"/>
      <c r="CB882" s="83"/>
      <c r="CC882" s="92"/>
      <c r="CD882" s="92">
        <v>4.350546835443038</v>
      </c>
      <c r="CE882" s="92"/>
      <c r="CF882" s="92">
        <v>4.015435443037974</v>
      </c>
    </row>
    <row r="883" spans="69:84" ht="10.5">
      <c r="BQ883" s="83" t="s">
        <v>414</v>
      </c>
      <c r="BR883" s="83" t="s">
        <v>618</v>
      </c>
      <c r="BS883" s="83" t="s">
        <v>44</v>
      </c>
      <c r="BT883" s="83"/>
      <c r="BU883" s="83"/>
      <c r="BV883" s="83"/>
      <c r="BW883" s="83">
        <v>13424</v>
      </c>
      <c r="BX883" s="83">
        <v>65693.28</v>
      </c>
      <c r="BY883" s="83">
        <v>60591.61</v>
      </c>
      <c r="BZ883" s="83"/>
      <c r="CA883" s="83"/>
      <c r="CB883" s="83"/>
      <c r="CC883" s="92"/>
      <c r="CD883" s="92">
        <v>4.8937187127532775</v>
      </c>
      <c r="CE883" s="92"/>
      <c r="CF883" s="92">
        <v>4.5136777413587605</v>
      </c>
    </row>
    <row r="884" spans="69:84" ht="10.5">
      <c r="BQ884" s="83" t="s">
        <v>414</v>
      </c>
      <c r="BR884" s="83" t="s">
        <v>618</v>
      </c>
      <c r="BS884" s="83" t="s">
        <v>42</v>
      </c>
      <c r="BT884" s="83"/>
      <c r="BU884" s="83"/>
      <c r="BV884" s="83"/>
      <c r="BW884" s="83">
        <v>16350</v>
      </c>
      <c r="BX884" s="83">
        <v>74815.3</v>
      </c>
      <c r="BY884" s="83">
        <v>68956.84</v>
      </c>
      <c r="BZ884" s="83"/>
      <c r="CA884" s="83"/>
      <c r="CB884" s="83"/>
      <c r="CC884" s="92"/>
      <c r="CD884" s="92">
        <v>4.575859327217126</v>
      </c>
      <c r="CE884" s="92"/>
      <c r="CF884" s="92">
        <v>4.21754373088685</v>
      </c>
    </row>
    <row r="885" spans="69:84" ht="10.5">
      <c r="BQ885" s="83" t="s">
        <v>414</v>
      </c>
      <c r="BR885" s="83" t="s">
        <v>618</v>
      </c>
      <c r="BS885" s="83" t="s">
        <v>49</v>
      </c>
      <c r="BT885" s="83"/>
      <c r="BU885" s="83"/>
      <c r="BV885" s="83"/>
      <c r="BW885" s="83">
        <v>160</v>
      </c>
      <c r="BX885" s="83">
        <v>857.25</v>
      </c>
      <c r="BY885" s="83">
        <v>787.6</v>
      </c>
      <c r="BZ885" s="83"/>
      <c r="CA885" s="83"/>
      <c r="CB885" s="83"/>
      <c r="CC885" s="92"/>
      <c r="CD885" s="92">
        <v>5.3578125</v>
      </c>
      <c r="CE885" s="92"/>
      <c r="CF885" s="92">
        <v>4.9225</v>
      </c>
    </row>
    <row r="886" spans="69:84" ht="10.5">
      <c r="BQ886" s="83" t="s">
        <v>414</v>
      </c>
      <c r="BR886" s="83" t="s">
        <v>618</v>
      </c>
      <c r="BS886" s="83" t="s">
        <v>66</v>
      </c>
      <c r="BT886" s="83"/>
      <c r="BU886" s="83"/>
      <c r="BV886" s="83"/>
      <c r="BW886" s="83">
        <v>332</v>
      </c>
      <c r="BX886" s="83">
        <v>1575.04</v>
      </c>
      <c r="BY886" s="83">
        <v>1448.6</v>
      </c>
      <c r="BZ886" s="83"/>
      <c r="CA886" s="83"/>
      <c r="CB886" s="83"/>
      <c r="CC886" s="92"/>
      <c r="CD886" s="92">
        <v>4.744096385542169</v>
      </c>
      <c r="CE886" s="92"/>
      <c r="CF886" s="92">
        <v>4.363253012048193</v>
      </c>
    </row>
    <row r="887" spans="69:84" ht="10.5">
      <c r="BQ887" s="83" t="s">
        <v>414</v>
      </c>
      <c r="BR887" s="83" t="s">
        <v>618</v>
      </c>
      <c r="BS887" s="83" t="s">
        <v>43</v>
      </c>
      <c r="BT887" s="83">
        <v>6080</v>
      </c>
      <c r="BU887" s="83">
        <v>21853.88</v>
      </c>
      <c r="BV887" s="83">
        <v>18848</v>
      </c>
      <c r="BW887" s="83">
        <v>5340</v>
      </c>
      <c r="BX887" s="83">
        <v>23626.14</v>
      </c>
      <c r="BY887" s="83">
        <v>21794.94</v>
      </c>
      <c r="BZ887" s="83">
        <v>-12.171052631578947</v>
      </c>
      <c r="CA887" s="83">
        <v>8.109589692997298</v>
      </c>
      <c r="CB887" s="83">
        <v>15.635292869269943</v>
      </c>
      <c r="CC887" s="92">
        <v>3.594388157894737</v>
      </c>
      <c r="CD887" s="92">
        <v>4.424370786516854</v>
      </c>
      <c r="CE887" s="92">
        <v>3.1</v>
      </c>
      <c r="CF887" s="92">
        <v>4.081449438202247</v>
      </c>
    </row>
    <row r="888" spans="69:84" ht="10.5">
      <c r="BQ888" s="83" t="s">
        <v>431</v>
      </c>
      <c r="BR888" s="83" t="s">
        <v>432</v>
      </c>
      <c r="BS888" s="83" t="s">
        <v>47</v>
      </c>
      <c r="BT888" s="83">
        <v>1260</v>
      </c>
      <c r="BU888" s="83">
        <v>5820.78</v>
      </c>
      <c r="BV888" s="83">
        <v>5178</v>
      </c>
      <c r="BW888" s="83">
        <v>2352</v>
      </c>
      <c r="BX888" s="83">
        <v>15636.86</v>
      </c>
      <c r="BY888" s="83">
        <v>14336.34</v>
      </c>
      <c r="BZ888" s="83">
        <v>86.66666666666667</v>
      </c>
      <c r="CA888" s="83">
        <v>168.63856733977238</v>
      </c>
      <c r="CB888" s="83">
        <v>176.8702201622248</v>
      </c>
      <c r="CC888" s="92">
        <v>4.619666666666666</v>
      </c>
      <c r="CD888" s="92">
        <v>6.648324829931973</v>
      </c>
      <c r="CE888" s="92">
        <v>4.109523809523809</v>
      </c>
      <c r="CF888" s="92">
        <v>6.0953826530612245</v>
      </c>
    </row>
    <row r="889" spans="69:84" ht="10.5">
      <c r="BQ889" s="83" t="s">
        <v>431</v>
      </c>
      <c r="BR889" s="83" t="s">
        <v>432</v>
      </c>
      <c r="BS889" s="83" t="s">
        <v>133</v>
      </c>
      <c r="BT889" s="83">
        <v>5000</v>
      </c>
      <c r="BU889" s="83">
        <v>27372.78</v>
      </c>
      <c r="BV889" s="83">
        <v>23613.15</v>
      </c>
      <c r="BW889" s="83"/>
      <c r="BX889" s="83"/>
      <c r="BY889" s="83"/>
      <c r="BZ889" s="83">
        <v>-100</v>
      </c>
      <c r="CA889" s="83">
        <v>-100</v>
      </c>
      <c r="CB889" s="83">
        <v>-100</v>
      </c>
      <c r="CC889" s="92">
        <v>5.474556</v>
      </c>
      <c r="CD889" s="92"/>
      <c r="CE889" s="92">
        <v>4.7226300000000005</v>
      </c>
      <c r="CF889" s="92"/>
    </row>
    <row r="890" spans="69:84" ht="10.5">
      <c r="BQ890" s="83" t="s">
        <v>431</v>
      </c>
      <c r="BR890" s="83" t="s">
        <v>432</v>
      </c>
      <c r="BS890" s="83" t="s">
        <v>62</v>
      </c>
      <c r="BT890" s="83">
        <v>19090</v>
      </c>
      <c r="BU890" s="83">
        <v>165401.5</v>
      </c>
      <c r="BV890" s="83">
        <v>137272.86</v>
      </c>
      <c r="BW890" s="83"/>
      <c r="BX890" s="83"/>
      <c r="BY890" s="83"/>
      <c r="BZ890" s="83">
        <v>-100</v>
      </c>
      <c r="CA890" s="83">
        <v>-100</v>
      </c>
      <c r="CB890" s="83">
        <v>-100</v>
      </c>
      <c r="CC890" s="92">
        <v>8.664300680984809</v>
      </c>
      <c r="CD890" s="92"/>
      <c r="CE890" s="92">
        <v>7.190825563122052</v>
      </c>
      <c r="CF890" s="92"/>
    </row>
    <row r="891" spans="69:84" ht="10.5">
      <c r="BQ891" s="83" t="s">
        <v>431</v>
      </c>
      <c r="BR891" s="83" t="s">
        <v>432</v>
      </c>
      <c r="BS891" s="83" t="s">
        <v>53</v>
      </c>
      <c r="BT891" s="83">
        <v>14844.12</v>
      </c>
      <c r="BU891" s="83">
        <v>151018.6</v>
      </c>
      <c r="BV891" s="83">
        <v>130951.91</v>
      </c>
      <c r="BW891" s="83">
        <v>891</v>
      </c>
      <c r="BX891" s="83">
        <v>6364.75</v>
      </c>
      <c r="BY891" s="83">
        <v>5837.41</v>
      </c>
      <c r="BZ891" s="83">
        <v>-93.9976233013476</v>
      </c>
      <c r="CA891" s="83">
        <v>-95.78545291772006</v>
      </c>
      <c r="CB891" s="83">
        <v>-95.5423254231267</v>
      </c>
      <c r="CC891" s="92">
        <v>10.173631040438908</v>
      </c>
      <c r="CD891" s="92">
        <v>7.14337822671156</v>
      </c>
      <c r="CE891" s="92">
        <v>8.821803515466057</v>
      </c>
      <c r="CF891" s="92">
        <v>6.551526374859708</v>
      </c>
    </row>
    <row r="892" spans="69:84" ht="10.5">
      <c r="BQ892" s="83" t="s">
        <v>431</v>
      </c>
      <c r="BR892" s="83" t="s">
        <v>432</v>
      </c>
      <c r="BS892" s="83" t="s">
        <v>55</v>
      </c>
      <c r="BT892" s="83">
        <v>2000</v>
      </c>
      <c r="BU892" s="83">
        <v>12955.83</v>
      </c>
      <c r="BV892" s="83">
        <v>10756.1</v>
      </c>
      <c r="BW892" s="83"/>
      <c r="BX892" s="83"/>
      <c r="BY892" s="83"/>
      <c r="BZ892" s="83">
        <v>-100</v>
      </c>
      <c r="CA892" s="83">
        <v>-100</v>
      </c>
      <c r="CB892" s="83">
        <v>-100</v>
      </c>
      <c r="CC892" s="92">
        <v>6.477915</v>
      </c>
      <c r="CD892" s="92"/>
      <c r="CE892" s="92">
        <v>5.37805</v>
      </c>
      <c r="CF892" s="92"/>
    </row>
    <row r="893" spans="69:84" ht="10.5">
      <c r="BQ893" s="83" t="s">
        <v>431</v>
      </c>
      <c r="BR893" s="83" t="s">
        <v>432</v>
      </c>
      <c r="BS893" s="83" t="s">
        <v>41</v>
      </c>
      <c r="BT893" s="83"/>
      <c r="BU893" s="83"/>
      <c r="BV893" s="83"/>
      <c r="BW893" s="83">
        <v>9450</v>
      </c>
      <c r="BX893" s="83">
        <v>59977.52</v>
      </c>
      <c r="BY893" s="83">
        <v>55277.05</v>
      </c>
      <c r="BZ893" s="83"/>
      <c r="CA893" s="83"/>
      <c r="CB893" s="83"/>
      <c r="CC893" s="92"/>
      <c r="CD893" s="92">
        <v>6.346827513227513</v>
      </c>
      <c r="CE893" s="92"/>
      <c r="CF893" s="92">
        <v>5.849423280423281</v>
      </c>
    </row>
    <row r="894" spans="69:84" ht="10.5">
      <c r="BQ894" s="83" t="s">
        <v>431</v>
      </c>
      <c r="BR894" s="83" t="s">
        <v>432</v>
      </c>
      <c r="BS894" s="83" t="s">
        <v>44</v>
      </c>
      <c r="BT894" s="83">
        <v>2340</v>
      </c>
      <c r="BU894" s="83">
        <v>13051.87</v>
      </c>
      <c r="BV894" s="83">
        <v>11091.6</v>
      </c>
      <c r="BW894" s="83"/>
      <c r="BX894" s="83"/>
      <c r="BY894" s="83"/>
      <c r="BZ894" s="83">
        <v>-100</v>
      </c>
      <c r="CA894" s="83">
        <v>-100</v>
      </c>
      <c r="CB894" s="83">
        <v>-100</v>
      </c>
      <c r="CC894" s="92">
        <v>5.5777222222222225</v>
      </c>
      <c r="CD894" s="92"/>
      <c r="CE894" s="92">
        <v>4.74</v>
      </c>
      <c r="CF894" s="92"/>
    </row>
    <row r="895" spans="69:84" ht="10.5">
      <c r="BQ895" s="83" t="s">
        <v>431</v>
      </c>
      <c r="BR895" s="83" t="s">
        <v>432</v>
      </c>
      <c r="BS895" s="83" t="s">
        <v>84</v>
      </c>
      <c r="BT895" s="83">
        <v>13990</v>
      </c>
      <c r="BU895" s="83">
        <v>72546.16</v>
      </c>
      <c r="BV895" s="83">
        <v>61143.17</v>
      </c>
      <c r="BW895" s="83"/>
      <c r="BX895" s="83"/>
      <c r="BY895" s="83"/>
      <c r="BZ895" s="83">
        <v>-100</v>
      </c>
      <c r="CA895" s="83">
        <v>-100</v>
      </c>
      <c r="CB895" s="83">
        <v>-100</v>
      </c>
      <c r="CC895" s="92">
        <v>5.185572551822731</v>
      </c>
      <c r="CD895" s="92"/>
      <c r="CE895" s="92">
        <v>4.370491065046462</v>
      </c>
      <c r="CF895" s="92"/>
    </row>
    <row r="896" spans="69:84" ht="10.5">
      <c r="BQ896" s="83" t="s">
        <v>431</v>
      </c>
      <c r="BR896" s="83" t="s">
        <v>432</v>
      </c>
      <c r="BS896" s="83" t="s">
        <v>525</v>
      </c>
      <c r="BT896" s="83">
        <v>1120</v>
      </c>
      <c r="BU896" s="83">
        <v>5849.24</v>
      </c>
      <c r="BV896" s="83">
        <v>5035.86</v>
      </c>
      <c r="BW896" s="83"/>
      <c r="BX896" s="83"/>
      <c r="BY896" s="83"/>
      <c r="BZ896" s="83">
        <v>-100</v>
      </c>
      <c r="CA896" s="83">
        <v>-100</v>
      </c>
      <c r="CB896" s="83">
        <v>-100</v>
      </c>
      <c r="CC896" s="92">
        <v>5.222535714285714</v>
      </c>
      <c r="CD896" s="92"/>
      <c r="CE896" s="92">
        <v>4.496303571428571</v>
      </c>
      <c r="CF896" s="92"/>
    </row>
    <row r="897" spans="69:84" ht="10.5">
      <c r="BQ897" s="83" t="s">
        <v>433</v>
      </c>
      <c r="BR897" s="83" t="s">
        <v>625</v>
      </c>
      <c r="BS897" s="83" t="s">
        <v>133</v>
      </c>
      <c r="BT897" s="83">
        <v>336</v>
      </c>
      <c r="BU897" s="83">
        <v>3161.76</v>
      </c>
      <c r="BV897" s="83">
        <v>2722.09</v>
      </c>
      <c r="BW897" s="83"/>
      <c r="BX897" s="83"/>
      <c r="BY897" s="83"/>
      <c r="BZ897" s="83">
        <v>-100</v>
      </c>
      <c r="CA897" s="83">
        <v>-100</v>
      </c>
      <c r="CB897" s="83">
        <v>-100</v>
      </c>
      <c r="CC897" s="92">
        <v>9.41</v>
      </c>
      <c r="CD897" s="92"/>
      <c r="CE897" s="92">
        <v>8.101458333333333</v>
      </c>
      <c r="CF897" s="92"/>
    </row>
    <row r="898" spans="69:84" ht="10.5">
      <c r="BQ898" s="83" t="s">
        <v>433</v>
      </c>
      <c r="BR898" s="83" t="s">
        <v>625</v>
      </c>
      <c r="BS898" s="83" t="s">
        <v>53</v>
      </c>
      <c r="BT898" s="83"/>
      <c r="BU898" s="83"/>
      <c r="BV898" s="83"/>
      <c r="BW898" s="83">
        <v>150</v>
      </c>
      <c r="BX898" s="83">
        <v>1037.97</v>
      </c>
      <c r="BY898" s="83">
        <v>952.87</v>
      </c>
      <c r="BZ898" s="83"/>
      <c r="CA898" s="83"/>
      <c r="CB898" s="83"/>
      <c r="CC898" s="92"/>
      <c r="CD898" s="92">
        <v>6.9198</v>
      </c>
      <c r="CE898" s="92"/>
      <c r="CF898" s="92">
        <v>6.3524666666666665</v>
      </c>
    </row>
    <row r="899" spans="69:84" ht="10.5">
      <c r="BQ899" s="83" t="s">
        <v>433</v>
      </c>
      <c r="BR899" s="83" t="s">
        <v>625</v>
      </c>
      <c r="BS899" s="83" t="s">
        <v>55</v>
      </c>
      <c r="BT899" s="83"/>
      <c r="BU899" s="83"/>
      <c r="BV899" s="83"/>
      <c r="BW899" s="83">
        <v>1920</v>
      </c>
      <c r="BX899" s="83">
        <v>12142.29</v>
      </c>
      <c r="BY899" s="83">
        <v>11146.8</v>
      </c>
      <c r="BZ899" s="83"/>
      <c r="CA899" s="83"/>
      <c r="CB899" s="83"/>
      <c r="CC899" s="92"/>
      <c r="CD899" s="92">
        <v>6.324109375000001</v>
      </c>
      <c r="CE899" s="92"/>
      <c r="CF899" s="92">
        <v>5.805625</v>
      </c>
    </row>
    <row r="900" spans="69:84" ht="10.5">
      <c r="BQ900" s="83" t="s">
        <v>433</v>
      </c>
      <c r="BR900" s="83" t="s">
        <v>625</v>
      </c>
      <c r="BS900" s="83" t="s">
        <v>42</v>
      </c>
      <c r="BT900" s="83"/>
      <c r="BU900" s="83"/>
      <c r="BV900" s="83"/>
      <c r="BW900" s="83">
        <v>450</v>
      </c>
      <c r="BX900" s="83">
        <v>3544.75</v>
      </c>
      <c r="BY900" s="83">
        <v>3251.73</v>
      </c>
      <c r="BZ900" s="83"/>
      <c r="CA900" s="83"/>
      <c r="CB900" s="83"/>
      <c r="CC900" s="92"/>
      <c r="CD900" s="92">
        <v>7.877222222222223</v>
      </c>
      <c r="CE900" s="92"/>
      <c r="CF900" s="92">
        <v>7.226066666666667</v>
      </c>
    </row>
    <row r="901" spans="69:84" ht="10.5">
      <c r="BQ901" s="83" t="s">
        <v>441</v>
      </c>
      <c r="BR901" s="83" t="s">
        <v>307</v>
      </c>
      <c r="BS901" s="83" t="s">
        <v>47</v>
      </c>
      <c r="BT901" s="83">
        <v>32</v>
      </c>
      <c r="BU901" s="83">
        <v>366.71</v>
      </c>
      <c r="BV901" s="83">
        <v>313.59</v>
      </c>
      <c r="BW901" s="83">
        <v>439</v>
      </c>
      <c r="BX901" s="83">
        <v>5216.17</v>
      </c>
      <c r="BY901" s="83">
        <v>4796.66</v>
      </c>
      <c r="BZ901" s="83">
        <v>1271.875</v>
      </c>
      <c r="CA901" s="83">
        <v>1322.4237135611247</v>
      </c>
      <c r="CB901" s="83">
        <v>1429.595969259224</v>
      </c>
      <c r="CC901" s="92">
        <v>11.4596875</v>
      </c>
      <c r="CD901" s="92">
        <v>11.881936218678815</v>
      </c>
      <c r="CE901" s="92">
        <v>9.7996875</v>
      </c>
      <c r="CF901" s="92">
        <v>10.92633257403189</v>
      </c>
    </row>
    <row r="902" spans="69:84" ht="10.5">
      <c r="BQ902" s="83" t="s">
        <v>441</v>
      </c>
      <c r="BR902" s="83" t="s">
        <v>307</v>
      </c>
      <c r="BS902" s="83" t="s">
        <v>134</v>
      </c>
      <c r="BT902" s="83"/>
      <c r="BU902" s="83"/>
      <c r="BV902" s="83"/>
      <c r="BW902" s="83">
        <v>600</v>
      </c>
      <c r="BX902" s="83">
        <v>8794.42</v>
      </c>
      <c r="BY902" s="83">
        <v>8129.67</v>
      </c>
      <c r="BZ902" s="83"/>
      <c r="CA902" s="83"/>
      <c r="CB902" s="83"/>
      <c r="CC902" s="92"/>
      <c r="CD902" s="92">
        <v>14.657366666666666</v>
      </c>
      <c r="CE902" s="92"/>
      <c r="CF902" s="92">
        <v>13.54945</v>
      </c>
    </row>
    <row r="903" spans="69:84" ht="10.5">
      <c r="BQ903" s="83" t="s">
        <v>441</v>
      </c>
      <c r="BR903" s="83" t="s">
        <v>307</v>
      </c>
      <c r="BS903" s="83" t="s">
        <v>62</v>
      </c>
      <c r="BT903" s="83">
        <v>4402.45</v>
      </c>
      <c r="BU903" s="83">
        <v>60507.52</v>
      </c>
      <c r="BV903" s="83">
        <v>52109.14</v>
      </c>
      <c r="BW903" s="83">
        <v>6942</v>
      </c>
      <c r="BX903" s="83">
        <v>90446.52</v>
      </c>
      <c r="BY903" s="83">
        <v>83144.97</v>
      </c>
      <c r="BZ903" s="83">
        <v>57.68492543924407</v>
      </c>
      <c r="CA903" s="83">
        <v>49.479800196735894</v>
      </c>
      <c r="CB903" s="83">
        <v>59.55928269013843</v>
      </c>
      <c r="CC903" s="92">
        <v>13.744056150552533</v>
      </c>
      <c r="CD903" s="92">
        <v>13.028885047536734</v>
      </c>
      <c r="CE903" s="92">
        <v>11.836395643334962</v>
      </c>
      <c r="CF903" s="92">
        <v>11.97709161624892</v>
      </c>
    </row>
    <row r="904" spans="69:84" ht="10.5">
      <c r="BQ904" s="83" t="s">
        <v>441</v>
      </c>
      <c r="BR904" s="83" t="s">
        <v>307</v>
      </c>
      <c r="BS904" s="83" t="s">
        <v>53</v>
      </c>
      <c r="BT904" s="83">
        <v>15642</v>
      </c>
      <c r="BU904" s="83">
        <v>200108.56</v>
      </c>
      <c r="BV904" s="83">
        <v>170978.37</v>
      </c>
      <c r="BW904" s="83">
        <v>19026</v>
      </c>
      <c r="BX904" s="83">
        <v>235874.98</v>
      </c>
      <c r="BY904" s="83">
        <v>216717.06</v>
      </c>
      <c r="BZ904" s="83">
        <v>21.634062140391254</v>
      </c>
      <c r="CA904" s="83">
        <v>17.873508259716633</v>
      </c>
      <c r="CB904" s="83">
        <v>26.75115571636342</v>
      </c>
      <c r="CC904" s="92">
        <v>12.793029024421429</v>
      </c>
      <c r="CD904" s="92">
        <v>12.397507621150005</v>
      </c>
      <c r="CE904" s="92">
        <v>10.93072305331799</v>
      </c>
      <c r="CF904" s="92">
        <v>11.39057395143488</v>
      </c>
    </row>
    <row r="905" spans="69:84" ht="10.5">
      <c r="BQ905" s="83" t="s">
        <v>441</v>
      </c>
      <c r="BR905" s="83" t="s">
        <v>307</v>
      </c>
      <c r="BS905" s="83" t="s">
        <v>55</v>
      </c>
      <c r="BT905" s="83"/>
      <c r="BU905" s="83"/>
      <c r="BV905" s="83"/>
      <c r="BW905" s="83">
        <v>1000</v>
      </c>
      <c r="BX905" s="83">
        <v>11982.38</v>
      </c>
      <c r="BY905" s="83">
        <v>11000</v>
      </c>
      <c r="BZ905" s="83"/>
      <c r="CA905" s="83"/>
      <c r="CB905" s="83"/>
      <c r="CC905" s="92"/>
      <c r="CD905" s="92">
        <v>11.98238</v>
      </c>
      <c r="CE905" s="92"/>
      <c r="CF905" s="92">
        <v>11</v>
      </c>
    </row>
    <row r="906" spans="69:84" ht="10.5">
      <c r="BQ906" s="83" t="s">
        <v>441</v>
      </c>
      <c r="BR906" s="83" t="s">
        <v>307</v>
      </c>
      <c r="BS906" s="83" t="s">
        <v>41</v>
      </c>
      <c r="BT906" s="83">
        <v>422501</v>
      </c>
      <c r="BU906" s="83">
        <v>4692955.24</v>
      </c>
      <c r="BV906" s="83">
        <v>4025245.9</v>
      </c>
      <c r="BW906" s="83">
        <v>453826</v>
      </c>
      <c r="BX906" s="83">
        <v>5174695.5</v>
      </c>
      <c r="BY906" s="83">
        <v>4760471.14</v>
      </c>
      <c r="BZ906" s="83">
        <v>7.414183635068319</v>
      </c>
      <c r="CA906" s="83">
        <v>10.265179090009811</v>
      </c>
      <c r="CB906" s="83">
        <v>18.265349701989628</v>
      </c>
      <c r="CC906" s="92">
        <v>11.107560076780883</v>
      </c>
      <c r="CD906" s="92">
        <v>11.402377783555812</v>
      </c>
      <c r="CE906" s="92">
        <v>9.527186681214955</v>
      </c>
      <c r="CF906" s="92">
        <v>10.489639509415502</v>
      </c>
    </row>
    <row r="907" spans="69:84" ht="10.5">
      <c r="BQ907" s="83" t="s">
        <v>441</v>
      </c>
      <c r="BR907" s="83" t="s">
        <v>307</v>
      </c>
      <c r="BS907" s="83" t="s">
        <v>44</v>
      </c>
      <c r="BT907" s="83">
        <v>826</v>
      </c>
      <c r="BU907" s="83">
        <v>10383.66</v>
      </c>
      <c r="BV907" s="83">
        <v>8966.03</v>
      </c>
      <c r="BW907" s="83">
        <v>1250</v>
      </c>
      <c r="BX907" s="83">
        <v>16125.56</v>
      </c>
      <c r="BY907" s="83">
        <v>14782.13</v>
      </c>
      <c r="BZ907" s="83">
        <v>51.3317191283293</v>
      </c>
      <c r="CA907" s="83">
        <v>55.29745773648213</v>
      </c>
      <c r="CB907" s="83">
        <v>64.8681746547803</v>
      </c>
      <c r="CC907" s="92">
        <v>12.571016949152542</v>
      </c>
      <c r="CD907" s="92">
        <v>12.900447999999999</v>
      </c>
      <c r="CE907" s="92">
        <v>10.854757869249395</v>
      </c>
      <c r="CF907" s="92">
        <v>11.825704</v>
      </c>
    </row>
    <row r="908" spans="69:84" ht="10.5">
      <c r="BQ908" s="83" t="s">
        <v>441</v>
      </c>
      <c r="BR908" s="83" t="s">
        <v>307</v>
      </c>
      <c r="BS908" s="83" t="s">
        <v>56</v>
      </c>
      <c r="BT908" s="83"/>
      <c r="BU908" s="83"/>
      <c r="BV908" s="83"/>
      <c r="BW908" s="83">
        <v>120</v>
      </c>
      <c r="BX908" s="83">
        <v>1274</v>
      </c>
      <c r="BY908" s="83">
        <v>1170.19</v>
      </c>
      <c r="BZ908" s="83"/>
      <c r="CA908" s="83"/>
      <c r="CB908" s="83"/>
      <c r="CC908" s="92"/>
      <c r="CD908" s="92">
        <v>10.616666666666667</v>
      </c>
      <c r="CE908" s="92"/>
      <c r="CF908" s="92">
        <v>9.751583333333334</v>
      </c>
    </row>
    <row r="909" spans="69:84" ht="10.5">
      <c r="BQ909" s="83" t="s">
        <v>441</v>
      </c>
      <c r="BR909" s="83" t="s">
        <v>307</v>
      </c>
      <c r="BS909" s="83" t="s">
        <v>42</v>
      </c>
      <c r="BT909" s="83">
        <v>24159</v>
      </c>
      <c r="BU909" s="83">
        <v>265732.67</v>
      </c>
      <c r="BV909" s="83">
        <v>230184.88</v>
      </c>
      <c r="BW909" s="83">
        <v>13560</v>
      </c>
      <c r="BX909" s="83">
        <v>157217.79</v>
      </c>
      <c r="BY909" s="83">
        <v>144817</v>
      </c>
      <c r="BZ909" s="83">
        <v>-43.871849000372535</v>
      </c>
      <c r="CA909" s="83">
        <v>-40.836107957670386</v>
      </c>
      <c r="CB909" s="83">
        <v>-37.086658341764235</v>
      </c>
      <c r="CC909" s="92">
        <v>10.999324061426384</v>
      </c>
      <c r="CD909" s="92">
        <v>11.594232300884956</v>
      </c>
      <c r="CE909" s="92">
        <v>9.527914234860715</v>
      </c>
      <c r="CF909" s="92">
        <v>10.6797197640118</v>
      </c>
    </row>
    <row r="910" spans="69:84" ht="10.5">
      <c r="BQ910" s="83" t="s">
        <v>441</v>
      </c>
      <c r="BR910" s="83" t="s">
        <v>307</v>
      </c>
      <c r="BS910" s="83" t="s">
        <v>66</v>
      </c>
      <c r="BT910" s="83">
        <v>310</v>
      </c>
      <c r="BU910" s="83">
        <v>3534.98</v>
      </c>
      <c r="BV910" s="83">
        <v>3037.97</v>
      </c>
      <c r="BW910" s="83">
        <v>1004</v>
      </c>
      <c r="BX910" s="83">
        <v>12626.24</v>
      </c>
      <c r="BY910" s="83">
        <v>11611.58</v>
      </c>
      <c r="BZ910" s="83">
        <v>223.8709677419355</v>
      </c>
      <c r="CA910" s="83">
        <v>257.1799557564682</v>
      </c>
      <c r="CB910" s="83">
        <v>282.2150975816088</v>
      </c>
      <c r="CC910" s="92">
        <v>11.403161290322581</v>
      </c>
      <c r="CD910" s="92">
        <v>12.57593625498008</v>
      </c>
      <c r="CE910" s="92">
        <v>9.799903225806451</v>
      </c>
      <c r="CF910" s="92">
        <v>11.565318725099601</v>
      </c>
    </row>
    <row r="911" spans="69:84" ht="10.5">
      <c r="BQ911" s="83" t="s">
        <v>441</v>
      </c>
      <c r="BR911" s="83" t="s">
        <v>307</v>
      </c>
      <c r="BS911" s="83" t="s">
        <v>65</v>
      </c>
      <c r="BT911" s="83">
        <v>310</v>
      </c>
      <c r="BU911" s="83">
        <v>3352.42</v>
      </c>
      <c r="BV911" s="83">
        <v>2894.45</v>
      </c>
      <c r="BW911" s="83">
        <v>270</v>
      </c>
      <c r="BX911" s="83">
        <v>2859.2</v>
      </c>
      <c r="BY911" s="83">
        <v>2628.82</v>
      </c>
      <c r="BZ911" s="83">
        <v>-12.903225806451612</v>
      </c>
      <c r="CA911" s="83">
        <v>-14.712357043568534</v>
      </c>
      <c r="CB911" s="83">
        <v>-9.17721846983018</v>
      </c>
      <c r="CC911" s="92">
        <v>10.81425806451613</v>
      </c>
      <c r="CD911" s="92">
        <v>10.589629629629629</v>
      </c>
      <c r="CE911" s="92">
        <v>9.336935483870967</v>
      </c>
      <c r="CF911" s="92">
        <v>9.736370370370372</v>
      </c>
    </row>
    <row r="912" spans="69:84" ht="10.5">
      <c r="BQ912" s="83" t="s">
        <v>441</v>
      </c>
      <c r="BR912" s="83" t="s">
        <v>307</v>
      </c>
      <c r="BS912" s="83" t="s">
        <v>43</v>
      </c>
      <c r="BT912" s="83"/>
      <c r="BU912" s="83"/>
      <c r="BV912" s="83"/>
      <c r="BW912" s="83">
        <v>10490</v>
      </c>
      <c r="BX912" s="83">
        <v>113815.8</v>
      </c>
      <c r="BY912" s="83">
        <v>104650.61</v>
      </c>
      <c r="BZ912" s="83"/>
      <c r="CA912" s="83"/>
      <c r="CB912" s="83"/>
      <c r="CC912" s="92"/>
      <c r="CD912" s="92">
        <v>10.849933269780744</v>
      </c>
      <c r="CE912" s="92"/>
      <c r="CF912" s="92">
        <v>9.976225929456625</v>
      </c>
    </row>
    <row r="913" spans="69:84" ht="10.5">
      <c r="BQ913" s="83" t="s">
        <v>452</v>
      </c>
      <c r="BR913" s="83" t="s">
        <v>314</v>
      </c>
      <c r="BS913" s="83" t="s">
        <v>47</v>
      </c>
      <c r="BT913" s="83">
        <v>5090</v>
      </c>
      <c r="BU913" s="83">
        <v>58315.94</v>
      </c>
      <c r="BV913" s="83">
        <v>49754.8</v>
      </c>
      <c r="BW913" s="83">
        <v>7440</v>
      </c>
      <c r="BX913" s="83">
        <v>69706.64</v>
      </c>
      <c r="BY913" s="83">
        <v>63931.2</v>
      </c>
      <c r="BZ913" s="83">
        <v>46.16895874263261</v>
      </c>
      <c r="CA913" s="83">
        <v>19.532738390224004</v>
      </c>
      <c r="CB913" s="83">
        <v>28.492527354144716</v>
      </c>
      <c r="CC913" s="92">
        <v>11.456962671905698</v>
      </c>
      <c r="CD913" s="92">
        <v>9.369172043010753</v>
      </c>
      <c r="CE913" s="92">
        <v>9.775009823182712</v>
      </c>
      <c r="CF913" s="92">
        <v>8.59290322580645</v>
      </c>
    </row>
    <row r="914" spans="69:84" ht="10.5">
      <c r="BQ914" s="83" t="s">
        <v>452</v>
      </c>
      <c r="BR914" s="83" t="s">
        <v>314</v>
      </c>
      <c r="BS914" s="83" t="s">
        <v>93</v>
      </c>
      <c r="BT914" s="83"/>
      <c r="BU914" s="83"/>
      <c r="BV914" s="83"/>
      <c r="BW914" s="83">
        <v>11385</v>
      </c>
      <c r="BX914" s="83">
        <v>138141.29</v>
      </c>
      <c r="BY914" s="83">
        <v>127773.7</v>
      </c>
      <c r="BZ914" s="83"/>
      <c r="CA914" s="83"/>
      <c r="CB914" s="83"/>
      <c r="CC914" s="92"/>
      <c r="CD914" s="92">
        <v>12.133622310057094</v>
      </c>
      <c r="CE914" s="92"/>
      <c r="CF914" s="92">
        <v>11.222986385595082</v>
      </c>
    </row>
    <row r="915" spans="69:84" ht="10.5">
      <c r="BQ915" s="83" t="s">
        <v>452</v>
      </c>
      <c r="BR915" s="83" t="s">
        <v>314</v>
      </c>
      <c r="BS915" s="83" t="s">
        <v>133</v>
      </c>
      <c r="BT915" s="83">
        <v>495</v>
      </c>
      <c r="BU915" s="83">
        <v>2752.2</v>
      </c>
      <c r="BV915" s="83">
        <v>2369.49</v>
      </c>
      <c r="BW915" s="83"/>
      <c r="BX915" s="83"/>
      <c r="BY915" s="83"/>
      <c r="BZ915" s="83">
        <v>-100</v>
      </c>
      <c r="CA915" s="83">
        <v>-100</v>
      </c>
      <c r="CB915" s="83">
        <v>-100</v>
      </c>
      <c r="CC915" s="92">
        <v>5.56</v>
      </c>
      <c r="CD915" s="92"/>
      <c r="CE915" s="92">
        <v>4.786848484848484</v>
      </c>
      <c r="CF915" s="92"/>
    </row>
    <row r="916" spans="69:84" ht="10.5">
      <c r="BQ916" s="83" t="s">
        <v>452</v>
      </c>
      <c r="BR916" s="83" t="s">
        <v>314</v>
      </c>
      <c r="BS916" s="83" t="s">
        <v>134</v>
      </c>
      <c r="BT916" s="83">
        <v>500</v>
      </c>
      <c r="BU916" s="83">
        <v>7807.25</v>
      </c>
      <c r="BV916" s="83">
        <v>6747.02</v>
      </c>
      <c r="BW916" s="83"/>
      <c r="BX916" s="83"/>
      <c r="BY916" s="83"/>
      <c r="BZ916" s="83">
        <v>-100</v>
      </c>
      <c r="CA916" s="83">
        <v>-100</v>
      </c>
      <c r="CB916" s="83">
        <v>-100</v>
      </c>
      <c r="CC916" s="92">
        <v>15.6145</v>
      </c>
      <c r="CD916" s="92"/>
      <c r="CE916" s="92">
        <v>13.49404</v>
      </c>
      <c r="CF916" s="92"/>
    </row>
    <row r="917" spans="69:84" ht="10.5">
      <c r="BQ917" s="83" t="s">
        <v>452</v>
      </c>
      <c r="BR917" s="83" t="s">
        <v>314</v>
      </c>
      <c r="BS917" s="83" t="s">
        <v>62</v>
      </c>
      <c r="BT917" s="83">
        <v>10018</v>
      </c>
      <c r="BU917" s="83">
        <v>140080</v>
      </c>
      <c r="BV917" s="83">
        <v>120661.92</v>
      </c>
      <c r="BW917" s="83">
        <v>28034.75</v>
      </c>
      <c r="BX917" s="83">
        <v>453449.2</v>
      </c>
      <c r="BY917" s="83">
        <v>416599.11</v>
      </c>
      <c r="BZ917" s="83">
        <v>179.84378119385107</v>
      </c>
      <c r="CA917" s="83">
        <v>223.70731010850943</v>
      </c>
      <c r="CB917" s="83">
        <v>245.26146277135322</v>
      </c>
      <c r="CC917" s="92">
        <v>13.98283090437213</v>
      </c>
      <c r="CD917" s="92">
        <v>16.174540525597696</v>
      </c>
      <c r="CE917" s="92">
        <v>12.044511878618486</v>
      </c>
      <c r="CF917" s="92">
        <v>14.86009720079544</v>
      </c>
    </row>
    <row r="918" spans="69:84" ht="10.5">
      <c r="BQ918" s="83" t="s">
        <v>452</v>
      </c>
      <c r="BR918" s="83" t="s">
        <v>314</v>
      </c>
      <c r="BS918" s="83" t="s">
        <v>53</v>
      </c>
      <c r="BT918" s="83">
        <v>224569.21</v>
      </c>
      <c r="BU918" s="83">
        <v>2930001.72</v>
      </c>
      <c r="BV918" s="83">
        <v>2502184.86</v>
      </c>
      <c r="BW918" s="83">
        <v>151003.2</v>
      </c>
      <c r="BX918" s="83">
        <v>1813875.04</v>
      </c>
      <c r="BY918" s="83">
        <v>1669970.42</v>
      </c>
      <c r="BZ918" s="83">
        <v>-32.75872502735348</v>
      </c>
      <c r="CA918" s="83">
        <v>-38.09303838906962</v>
      </c>
      <c r="CB918" s="83">
        <v>-33.2595106502243</v>
      </c>
      <c r="CC918" s="92">
        <v>13.047210345532232</v>
      </c>
      <c r="CD918" s="92">
        <v>12.01216292105068</v>
      </c>
      <c r="CE918" s="92">
        <v>11.142154616832824</v>
      </c>
      <c r="CF918" s="92">
        <v>11.059172388399714</v>
      </c>
    </row>
    <row r="919" spans="69:84" ht="10.5">
      <c r="BQ919" s="83" t="s">
        <v>452</v>
      </c>
      <c r="BR919" s="83" t="s">
        <v>314</v>
      </c>
      <c r="BS919" s="83" t="s">
        <v>55</v>
      </c>
      <c r="BT919" s="83">
        <v>16016</v>
      </c>
      <c r="BU919" s="83">
        <v>218683.61</v>
      </c>
      <c r="BV919" s="83">
        <v>184885.51</v>
      </c>
      <c r="BW919" s="83">
        <v>37638</v>
      </c>
      <c r="BX919" s="83">
        <v>451002.88</v>
      </c>
      <c r="BY919" s="83">
        <v>415277.99</v>
      </c>
      <c r="BZ919" s="83">
        <v>135.0024975024975</v>
      </c>
      <c r="CA919" s="83">
        <v>106.23533697838627</v>
      </c>
      <c r="CB919" s="83">
        <v>124.61359465108974</v>
      </c>
      <c r="CC919" s="92">
        <v>13.654071553446553</v>
      </c>
      <c r="CD919" s="92">
        <v>11.982647324512461</v>
      </c>
      <c r="CE919" s="92">
        <v>11.543800574425575</v>
      </c>
      <c r="CF919" s="92">
        <v>11.033476539667356</v>
      </c>
    </row>
    <row r="920" spans="69:84" ht="10.5">
      <c r="BQ920" s="83" t="s">
        <v>452</v>
      </c>
      <c r="BR920" s="83" t="s">
        <v>314</v>
      </c>
      <c r="BS920" s="83" t="s">
        <v>41</v>
      </c>
      <c r="BT920" s="83">
        <v>104150</v>
      </c>
      <c r="BU920" s="83">
        <v>919107.39</v>
      </c>
      <c r="BV920" s="83">
        <v>786267.66</v>
      </c>
      <c r="BW920" s="83">
        <v>92835</v>
      </c>
      <c r="BX920" s="83">
        <v>985342.26</v>
      </c>
      <c r="BY920" s="83">
        <v>906445.71</v>
      </c>
      <c r="BZ920" s="83">
        <v>-10.864138262121939</v>
      </c>
      <c r="CA920" s="83">
        <v>7.2064342775004775</v>
      </c>
      <c r="CB920" s="83">
        <v>15.284623304995137</v>
      </c>
      <c r="CC920" s="92">
        <v>8.824842918867018</v>
      </c>
      <c r="CD920" s="92">
        <v>10.613909193730812</v>
      </c>
      <c r="CE920" s="92">
        <v>7.549377436389823</v>
      </c>
      <c r="CF920" s="92">
        <v>9.764051381483277</v>
      </c>
    </row>
    <row r="921" spans="69:84" ht="10.5">
      <c r="BQ921" s="83" t="s">
        <v>452</v>
      </c>
      <c r="BR921" s="83" t="s">
        <v>314</v>
      </c>
      <c r="BS921" s="83" t="s">
        <v>91</v>
      </c>
      <c r="BT921" s="83">
        <v>1065</v>
      </c>
      <c r="BU921" s="83">
        <v>14876.2</v>
      </c>
      <c r="BV921" s="83">
        <v>12855.92</v>
      </c>
      <c r="BW921" s="83">
        <v>800</v>
      </c>
      <c r="BX921" s="83">
        <v>10784</v>
      </c>
      <c r="BY921" s="83">
        <v>9892.43</v>
      </c>
      <c r="BZ921" s="83">
        <v>-24.88262910798122</v>
      </c>
      <c r="CA921" s="83">
        <v>-27.508369072747076</v>
      </c>
      <c r="CB921" s="83">
        <v>-23.05155912606799</v>
      </c>
      <c r="CC921" s="92">
        <v>13.968262910798122</v>
      </c>
      <c r="CD921" s="92">
        <v>13.48</v>
      </c>
      <c r="CE921" s="92">
        <v>12.071286384976526</v>
      </c>
      <c r="CF921" s="92">
        <v>12.3655375</v>
      </c>
    </row>
    <row r="922" spans="69:84" ht="10.5">
      <c r="BQ922" s="83" t="s">
        <v>452</v>
      </c>
      <c r="BR922" s="83" t="s">
        <v>314</v>
      </c>
      <c r="BS922" s="83" t="s">
        <v>60</v>
      </c>
      <c r="BT922" s="83">
        <v>5000</v>
      </c>
      <c r="BU922" s="83">
        <v>58534.66</v>
      </c>
      <c r="BV922" s="83">
        <v>50395</v>
      </c>
      <c r="BW922" s="83">
        <v>2700</v>
      </c>
      <c r="BX922" s="83">
        <v>26787.77</v>
      </c>
      <c r="BY922" s="83">
        <v>24578.04</v>
      </c>
      <c r="BZ922" s="83">
        <v>-46</v>
      </c>
      <c r="CA922" s="83">
        <v>-54.236054330887036</v>
      </c>
      <c r="CB922" s="83">
        <v>-51.229209246949104</v>
      </c>
      <c r="CC922" s="92">
        <v>11.706932</v>
      </c>
      <c r="CD922" s="92">
        <v>9.921396296296296</v>
      </c>
      <c r="CE922" s="92">
        <v>10.079</v>
      </c>
      <c r="CF922" s="92">
        <v>9.102977777777777</v>
      </c>
    </row>
    <row r="923" spans="69:84" ht="10.5">
      <c r="BQ923" s="83" t="s">
        <v>452</v>
      </c>
      <c r="BR923" s="83" t="s">
        <v>314</v>
      </c>
      <c r="BS923" s="83" t="s">
        <v>42</v>
      </c>
      <c r="BT923" s="83">
        <v>121216.2</v>
      </c>
      <c r="BU923" s="83">
        <v>1253722.74</v>
      </c>
      <c r="BV923" s="83">
        <v>1075249.4</v>
      </c>
      <c r="BW923" s="83">
        <v>60377.8</v>
      </c>
      <c r="BX923" s="83">
        <v>616983.54</v>
      </c>
      <c r="BY923" s="83">
        <v>567257.56</v>
      </c>
      <c r="BZ923" s="83">
        <v>-50.18999110679925</v>
      </c>
      <c r="CA923" s="83">
        <v>-50.787879942258996</v>
      </c>
      <c r="CB923" s="83">
        <v>-47.24409425385403</v>
      </c>
      <c r="CC923" s="92">
        <v>10.3428645676073</v>
      </c>
      <c r="CD923" s="92">
        <v>10.218715156895415</v>
      </c>
      <c r="CE923" s="92">
        <v>8.870509057370219</v>
      </c>
      <c r="CF923" s="92">
        <v>9.395134635577978</v>
      </c>
    </row>
    <row r="924" spans="69:84" ht="10.5">
      <c r="BQ924" s="83" t="s">
        <v>452</v>
      </c>
      <c r="BR924" s="83" t="s">
        <v>314</v>
      </c>
      <c r="BS924" s="83" t="s">
        <v>70</v>
      </c>
      <c r="BT924" s="83"/>
      <c r="BU924" s="83"/>
      <c r="BV924" s="83"/>
      <c r="BW924" s="83">
        <v>740</v>
      </c>
      <c r="BX924" s="83">
        <v>4682.57</v>
      </c>
      <c r="BY924" s="83">
        <v>4305.95</v>
      </c>
      <c r="BZ924" s="83"/>
      <c r="CA924" s="83"/>
      <c r="CB924" s="83"/>
      <c r="CC924" s="92"/>
      <c r="CD924" s="92">
        <v>6.327797297297297</v>
      </c>
      <c r="CE924" s="92"/>
      <c r="CF924" s="92">
        <v>5.818851351351351</v>
      </c>
    </row>
    <row r="925" spans="69:84" ht="10.5">
      <c r="BQ925" s="83" t="s">
        <v>452</v>
      </c>
      <c r="BR925" s="83" t="s">
        <v>314</v>
      </c>
      <c r="BS925" s="83" t="s">
        <v>525</v>
      </c>
      <c r="BT925" s="83">
        <v>560</v>
      </c>
      <c r="BU925" s="83">
        <v>5168.67</v>
      </c>
      <c r="BV925" s="83">
        <v>4449.93</v>
      </c>
      <c r="BW925" s="83"/>
      <c r="BX925" s="83"/>
      <c r="BY925" s="83"/>
      <c r="BZ925" s="83">
        <v>-100</v>
      </c>
      <c r="CA925" s="83">
        <v>-100</v>
      </c>
      <c r="CB925" s="83">
        <v>-100</v>
      </c>
      <c r="CC925" s="92">
        <v>9.229767857142857</v>
      </c>
      <c r="CD925" s="92"/>
      <c r="CE925" s="92">
        <v>7.946303571428572</v>
      </c>
      <c r="CF925" s="92"/>
    </row>
    <row r="926" spans="69:84" ht="10.5">
      <c r="BQ926" s="83" t="s">
        <v>452</v>
      </c>
      <c r="BR926" s="83" t="s">
        <v>314</v>
      </c>
      <c r="BS926" s="83" t="s">
        <v>43</v>
      </c>
      <c r="BT926" s="83"/>
      <c r="BU926" s="83"/>
      <c r="BV926" s="83"/>
      <c r="BW926" s="83">
        <v>190</v>
      </c>
      <c r="BX926" s="83">
        <v>2463.63</v>
      </c>
      <c r="BY926" s="83">
        <v>2273.24</v>
      </c>
      <c r="BZ926" s="83"/>
      <c r="CA926" s="83"/>
      <c r="CB926" s="83"/>
      <c r="CC926" s="92"/>
      <c r="CD926" s="92">
        <v>12.966473684210527</v>
      </c>
      <c r="CE926" s="92"/>
      <c r="CF926" s="92">
        <v>11.964421052631577</v>
      </c>
    </row>
    <row r="927" spans="69:84" ht="10.5">
      <c r="BQ927" s="83" t="s">
        <v>317</v>
      </c>
      <c r="BR927" s="83" t="s">
        <v>318</v>
      </c>
      <c r="BS927" s="83" t="s">
        <v>42</v>
      </c>
      <c r="BT927" s="83"/>
      <c r="BU927" s="83"/>
      <c r="BV927" s="83"/>
      <c r="BW927" s="83">
        <v>11408</v>
      </c>
      <c r="BX927" s="83">
        <v>45486.22</v>
      </c>
      <c r="BY927" s="83">
        <v>41880.96</v>
      </c>
      <c r="BZ927" s="83"/>
      <c r="CA927" s="83"/>
      <c r="CB927" s="83"/>
      <c r="CC927" s="92"/>
      <c r="CD927" s="92">
        <v>3.9872212482468443</v>
      </c>
      <c r="CE927" s="92"/>
      <c r="CF927" s="92">
        <v>3.6711921458625527</v>
      </c>
    </row>
    <row r="928" spans="69:84" ht="10.5">
      <c r="BQ928" s="83" t="s">
        <v>317</v>
      </c>
      <c r="BR928" s="83" t="s">
        <v>318</v>
      </c>
      <c r="BS928" s="83" t="s">
        <v>151</v>
      </c>
      <c r="BT928" s="83">
        <v>136.8</v>
      </c>
      <c r="BU928" s="83">
        <v>760.66</v>
      </c>
      <c r="BV928" s="83">
        <v>644.08</v>
      </c>
      <c r="BW928" s="83"/>
      <c r="BX928" s="83"/>
      <c r="BY928" s="83"/>
      <c r="BZ928" s="83">
        <v>-100</v>
      </c>
      <c r="CA928" s="83">
        <v>-100</v>
      </c>
      <c r="CB928" s="83">
        <v>-100</v>
      </c>
      <c r="CC928" s="92">
        <v>5.560380116959063</v>
      </c>
      <c r="CD928" s="92"/>
      <c r="CE928" s="92">
        <v>4.708187134502924</v>
      </c>
      <c r="CF928" s="92"/>
    </row>
    <row r="929" spans="85:100" ht="10.5">
      <c r="CG929" s="83" t="s">
        <v>412</v>
      </c>
      <c r="CH929" s="83" t="s">
        <v>413</v>
      </c>
      <c r="CI929" s="83" t="s">
        <v>47</v>
      </c>
      <c r="CJ929" s="83">
        <v>23586</v>
      </c>
      <c r="CK929" s="83">
        <v>120418.31</v>
      </c>
      <c r="CL929" s="83">
        <v>103697.01</v>
      </c>
      <c r="CM929" s="83">
        <v>46412</v>
      </c>
      <c r="CN929" s="83">
        <v>219244.72</v>
      </c>
      <c r="CO929" s="83">
        <v>201601.61</v>
      </c>
      <c r="CP929" s="83">
        <v>96.77774951242263</v>
      </c>
      <c r="CQ929" s="83">
        <v>82.06925508255348</v>
      </c>
      <c r="CR929" s="83">
        <v>94.41410123589871</v>
      </c>
      <c r="CS929" s="92">
        <v>5.105499448825574</v>
      </c>
      <c r="CT929" s="92">
        <v>4.723880031026459</v>
      </c>
      <c r="CU929" s="92">
        <v>4.396549224116001</v>
      </c>
      <c r="CV929" s="92">
        <v>4.3437389037317935</v>
      </c>
    </row>
    <row r="930" spans="85:100" ht="10.5">
      <c r="CG930" s="83" t="s">
        <v>412</v>
      </c>
      <c r="CH930" s="83" t="s">
        <v>413</v>
      </c>
      <c r="CI930" s="83" t="s">
        <v>86</v>
      </c>
      <c r="CJ930" s="83"/>
      <c r="CK930" s="83"/>
      <c r="CL930" s="83"/>
      <c r="CM930" s="83">
        <v>5682</v>
      </c>
      <c r="CN930" s="83">
        <v>28308.79</v>
      </c>
      <c r="CO930" s="83">
        <v>26034.4</v>
      </c>
      <c r="CP930" s="83"/>
      <c r="CQ930" s="83"/>
      <c r="CR930" s="83"/>
      <c r="CS930" s="92"/>
      <c r="CT930" s="92">
        <v>4.982187609996481</v>
      </c>
      <c r="CU930" s="92"/>
      <c r="CV930" s="92">
        <v>4.581907778951074</v>
      </c>
    </row>
    <row r="931" spans="85:100" ht="10.5">
      <c r="CG931" s="83" t="s">
        <v>412</v>
      </c>
      <c r="CH931" s="83" t="s">
        <v>413</v>
      </c>
      <c r="CI931" s="83" t="s">
        <v>59</v>
      </c>
      <c r="CJ931" s="83"/>
      <c r="CK931" s="83"/>
      <c r="CL931" s="83"/>
      <c r="CM931" s="83">
        <v>750</v>
      </c>
      <c r="CN931" s="83">
        <v>4412.09</v>
      </c>
      <c r="CO931" s="83">
        <v>4070.5</v>
      </c>
      <c r="CP931" s="83"/>
      <c r="CQ931" s="83"/>
      <c r="CR931" s="83"/>
      <c r="CS931" s="92"/>
      <c r="CT931" s="92">
        <v>5.882786666666667</v>
      </c>
      <c r="CU931" s="92"/>
      <c r="CV931" s="92">
        <v>5.427333333333333</v>
      </c>
    </row>
    <row r="932" spans="85:100" ht="10.5">
      <c r="CG932" s="83" t="s">
        <v>412</v>
      </c>
      <c r="CH932" s="83" t="s">
        <v>413</v>
      </c>
      <c r="CI932" s="83" t="s">
        <v>134</v>
      </c>
      <c r="CJ932" s="83">
        <v>39100</v>
      </c>
      <c r="CK932" s="83">
        <v>261563.93</v>
      </c>
      <c r="CL932" s="83">
        <v>223928.85</v>
      </c>
      <c r="CM932" s="83">
        <v>68460</v>
      </c>
      <c r="CN932" s="83">
        <v>380822.15</v>
      </c>
      <c r="CO932" s="83">
        <v>350369.34</v>
      </c>
      <c r="CP932" s="83">
        <v>75.08951406649616</v>
      </c>
      <c r="CQ932" s="83">
        <v>45.59429123121068</v>
      </c>
      <c r="CR932" s="83">
        <v>56.4645823885578</v>
      </c>
      <c r="CS932" s="92">
        <v>6.689614578005115</v>
      </c>
      <c r="CT932" s="92">
        <v>5.5626957347356125</v>
      </c>
      <c r="CU932" s="92">
        <v>5.727080562659847</v>
      </c>
      <c r="CV932" s="92">
        <v>5.117869412795794</v>
      </c>
    </row>
    <row r="933" spans="85:100" ht="10.5">
      <c r="CG933" s="83" t="s">
        <v>412</v>
      </c>
      <c r="CH933" s="83" t="s">
        <v>413</v>
      </c>
      <c r="CI933" s="83" t="s">
        <v>62</v>
      </c>
      <c r="CJ933" s="83">
        <v>116716.41</v>
      </c>
      <c r="CK933" s="83">
        <v>830117.86</v>
      </c>
      <c r="CL933" s="83">
        <v>712905.31</v>
      </c>
      <c r="CM933" s="83">
        <v>151590</v>
      </c>
      <c r="CN933" s="83">
        <v>876990.8</v>
      </c>
      <c r="CO933" s="83">
        <v>806440.84</v>
      </c>
      <c r="CP933" s="83">
        <v>29.878909058289228</v>
      </c>
      <c r="CQ933" s="83">
        <v>5.646540359943594</v>
      </c>
      <c r="CR933" s="83">
        <v>13.120330103867497</v>
      </c>
      <c r="CS933" s="92">
        <v>7.112263476918113</v>
      </c>
      <c r="CT933" s="92">
        <v>5.7852813510126</v>
      </c>
      <c r="CU933" s="92">
        <v>6.108012660773237</v>
      </c>
      <c r="CV933" s="92">
        <v>5.319881522527871</v>
      </c>
    </row>
    <row r="934" spans="85:100" ht="10.5">
      <c r="CG934" s="83" t="s">
        <v>412</v>
      </c>
      <c r="CH934" s="83" t="s">
        <v>413</v>
      </c>
      <c r="CI934" s="83" t="s">
        <v>53</v>
      </c>
      <c r="CJ934" s="83">
        <v>158249.67</v>
      </c>
      <c r="CK934" s="83">
        <v>835928.09</v>
      </c>
      <c r="CL934" s="83">
        <v>718677.02</v>
      </c>
      <c r="CM934" s="83">
        <v>237228.28</v>
      </c>
      <c r="CN934" s="83">
        <v>1214310.33</v>
      </c>
      <c r="CO934" s="83">
        <v>1116283.59</v>
      </c>
      <c r="CP934" s="83">
        <v>49.90759854349142</v>
      </c>
      <c r="CQ934" s="83">
        <v>45.26492703457304</v>
      </c>
      <c r="CR934" s="83">
        <v>55.3247924916258</v>
      </c>
      <c r="CS934" s="92">
        <v>5.282337018459501</v>
      </c>
      <c r="CT934" s="92">
        <v>5.118741871753233</v>
      </c>
      <c r="CU934" s="92">
        <v>4.541412440228153</v>
      </c>
      <c r="CV934" s="92">
        <v>4.705524948374621</v>
      </c>
    </row>
    <row r="935" spans="85:100" ht="10.5">
      <c r="CG935" s="83" t="s">
        <v>412</v>
      </c>
      <c r="CH935" s="83" t="s">
        <v>413</v>
      </c>
      <c r="CI935" s="83" t="s">
        <v>81</v>
      </c>
      <c r="CJ935" s="83"/>
      <c r="CK935" s="83"/>
      <c r="CL935" s="83"/>
      <c r="CM935" s="83">
        <v>2122</v>
      </c>
      <c r="CN935" s="83">
        <v>11370.32</v>
      </c>
      <c r="CO935" s="83">
        <v>10460.15</v>
      </c>
      <c r="CP935" s="83"/>
      <c r="CQ935" s="83"/>
      <c r="CR935" s="83"/>
      <c r="CS935" s="92"/>
      <c r="CT935" s="92">
        <v>5.358303487276155</v>
      </c>
      <c r="CU935" s="92"/>
      <c r="CV935" s="92">
        <v>4.929382657869934</v>
      </c>
    </row>
    <row r="936" spans="85:100" ht="10.5">
      <c r="CG936" s="83" t="s">
        <v>412</v>
      </c>
      <c r="CH936" s="83" t="s">
        <v>413</v>
      </c>
      <c r="CI936" s="83" t="s">
        <v>672</v>
      </c>
      <c r="CJ936" s="83"/>
      <c r="CK936" s="83"/>
      <c r="CL936" s="83"/>
      <c r="CM936" s="83">
        <v>1490</v>
      </c>
      <c r="CN936" s="83">
        <v>7396.42</v>
      </c>
      <c r="CO936" s="83">
        <v>6834.96</v>
      </c>
      <c r="CP936" s="83"/>
      <c r="CQ936" s="83"/>
      <c r="CR936" s="83"/>
      <c r="CS936" s="92"/>
      <c r="CT936" s="92">
        <v>4.964040268456376</v>
      </c>
      <c r="CU936" s="92"/>
      <c r="CV936" s="92">
        <v>4.587221476510067</v>
      </c>
    </row>
    <row r="937" spans="85:100" ht="10.5">
      <c r="CG937" s="83" t="s">
        <v>412</v>
      </c>
      <c r="CH937" s="83" t="s">
        <v>413</v>
      </c>
      <c r="CI937" s="83" t="s">
        <v>41</v>
      </c>
      <c r="CJ937" s="83">
        <v>428544</v>
      </c>
      <c r="CK937" s="83">
        <v>2424477.26</v>
      </c>
      <c r="CL937" s="83">
        <v>2082414.74</v>
      </c>
      <c r="CM937" s="83">
        <v>378277</v>
      </c>
      <c r="CN937" s="83">
        <v>2144864.75</v>
      </c>
      <c r="CO937" s="83">
        <v>1973794.92</v>
      </c>
      <c r="CP937" s="83">
        <v>-11.729717368578255</v>
      </c>
      <c r="CQ937" s="83">
        <v>-11.532898848471765</v>
      </c>
      <c r="CR937" s="83">
        <v>-5.216051246352591</v>
      </c>
      <c r="CS937" s="92">
        <v>5.657475685110513</v>
      </c>
      <c r="CT937" s="92">
        <v>5.670090304195074</v>
      </c>
      <c r="CU937" s="92">
        <v>4.859278720504779</v>
      </c>
      <c r="CV937" s="92">
        <v>5.217856015565313</v>
      </c>
    </row>
    <row r="938" spans="85:100" ht="10.5">
      <c r="CG938" s="83" t="s">
        <v>412</v>
      </c>
      <c r="CH938" s="83" t="s">
        <v>413</v>
      </c>
      <c r="CI938" s="83" t="s">
        <v>44</v>
      </c>
      <c r="CJ938" s="83">
        <v>270626.4</v>
      </c>
      <c r="CK938" s="83">
        <v>1340975.06</v>
      </c>
      <c r="CL938" s="83">
        <v>1152684.73</v>
      </c>
      <c r="CM938" s="83">
        <v>219780</v>
      </c>
      <c r="CN938" s="83">
        <v>1081471.89</v>
      </c>
      <c r="CO938" s="83">
        <v>995656.32</v>
      </c>
      <c r="CP938" s="83">
        <v>-18.788410886742763</v>
      </c>
      <c r="CQ938" s="83">
        <v>-19.351826722265823</v>
      </c>
      <c r="CR938" s="83">
        <v>-13.622841173579184</v>
      </c>
      <c r="CS938" s="92">
        <v>4.955078514143483</v>
      </c>
      <c r="CT938" s="92">
        <v>4.92070202020202</v>
      </c>
      <c r="CU938" s="92">
        <v>4.259321078800885</v>
      </c>
      <c r="CV938" s="92">
        <v>4.530240786240786</v>
      </c>
    </row>
    <row r="939" spans="85:100" ht="10.5">
      <c r="CG939" s="83" t="s">
        <v>412</v>
      </c>
      <c r="CH939" s="83" t="s">
        <v>413</v>
      </c>
      <c r="CI939" s="83" t="s">
        <v>56</v>
      </c>
      <c r="CJ939" s="83">
        <v>10900</v>
      </c>
      <c r="CK939" s="83">
        <v>59934.95</v>
      </c>
      <c r="CL939" s="83">
        <v>51991.89</v>
      </c>
      <c r="CM939" s="83">
        <v>43991</v>
      </c>
      <c r="CN939" s="83">
        <v>241788.89</v>
      </c>
      <c r="CO939" s="83">
        <v>222582.36</v>
      </c>
      <c r="CP939" s="83">
        <v>303.58715596330273</v>
      </c>
      <c r="CQ939" s="83">
        <v>303.4188566103751</v>
      </c>
      <c r="CR939" s="83">
        <v>328.10976865815024</v>
      </c>
      <c r="CS939" s="92">
        <v>5.498619266055045</v>
      </c>
      <c r="CT939" s="92">
        <v>5.496326294014685</v>
      </c>
      <c r="CU939" s="92">
        <v>4.769898165137614</v>
      </c>
      <c r="CV939" s="92">
        <v>5.059724943738492</v>
      </c>
    </row>
    <row r="940" spans="85:100" ht="10.5">
      <c r="CG940" s="83" t="s">
        <v>412</v>
      </c>
      <c r="CH940" s="83" t="s">
        <v>413</v>
      </c>
      <c r="CI940" s="83" t="s">
        <v>42</v>
      </c>
      <c r="CJ940" s="83">
        <v>335760</v>
      </c>
      <c r="CK940" s="83">
        <v>1617317.84</v>
      </c>
      <c r="CL940" s="83">
        <v>1388703.29</v>
      </c>
      <c r="CM940" s="83">
        <v>356010</v>
      </c>
      <c r="CN940" s="83">
        <v>1693322.84</v>
      </c>
      <c r="CO940" s="83">
        <v>1559961.14</v>
      </c>
      <c r="CP940" s="83">
        <v>6.031093638313081</v>
      </c>
      <c r="CQ940" s="83">
        <v>4.699447326939768</v>
      </c>
      <c r="CR940" s="83">
        <v>12.332213168444344</v>
      </c>
      <c r="CS940" s="92">
        <v>4.816886585656421</v>
      </c>
      <c r="CT940" s="92">
        <v>4.756391224965591</v>
      </c>
      <c r="CU940" s="92">
        <v>4.135999791517751</v>
      </c>
      <c r="CV940" s="92">
        <v>4.381790230611499</v>
      </c>
    </row>
    <row r="941" spans="85:100" ht="10.5">
      <c r="CG941" s="83" t="s">
        <v>412</v>
      </c>
      <c r="CH941" s="83" t="s">
        <v>413</v>
      </c>
      <c r="CI941" s="83" t="s">
        <v>98</v>
      </c>
      <c r="CJ941" s="83">
        <v>8460</v>
      </c>
      <c r="CK941" s="83">
        <v>52919.94</v>
      </c>
      <c r="CL941" s="83">
        <v>45502.37</v>
      </c>
      <c r="CM941" s="83">
        <v>6600</v>
      </c>
      <c r="CN941" s="83">
        <v>34782.92</v>
      </c>
      <c r="CO941" s="83">
        <v>31961.13</v>
      </c>
      <c r="CP941" s="83">
        <v>-21.98581560283688</v>
      </c>
      <c r="CQ941" s="83">
        <v>-34.272563423163376</v>
      </c>
      <c r="CR941" s="83">
        <v>-29.75941692707435</v>
      </c>
      <c r="CS941" s="92">
        <v>6.255312056737589</v>
      </c>
      <c r="CT941" s="92">
        <v>5.2701393939393935</v>
      </c>
      <c r="CU941" s="92">
        <v>5.37853073286052</v>
      </c>
      <c r="CV941" s="92">
        <v>4.842595454545455</v>
      </c>
    </row>
    <row r="942" spans="85:100" ht="10.5">
      <c r="CG942" s="83" t="s">
        <v>412</v>
      </c>
      <c r="CH942" s="83" t="s">
        <v>413</v>
      </c>
      <c r="CI942" s="83" t="s">
        <v>61</v>
      </c>
      <c r="CJ942" s="83">
        <v>8320</v>
      </c>
      <c r="CK942" s="83">
        <v>45265.61</v>
      </c>
      <c r="CL942" s="83">
        <v>38984.78</v>
      </c>
      <c r="CM942" s="83">
        <v>10886</v>
      </c>
      <c r="CN942" s="83">
        <v>63659.96</v>
      </c>
      <c r="CO942" s="83">
        <v>58565.8</v>
      </c>
      <c r="CP942" s="83">
        <v>30.841346153846153</v>
      </c>
      <c r="CQ942" s="83">
        <v>40.63647877494636</v>
      </c>
      <c r="CR942" s="83">
        <v>50.22734513315198</v>
      </c>
      <c r="CS942" s="92">
        <v>5.440578125</v>
      </c>
      <c r="CT942" s="92">
        <v>5.847874334006981</v>
      </c>
      <c r="CU942" s="92">
        <v>4.685670673076923</v>
      </c>
      <c r="CV942" s="92">
        <v>5.379919162226713</v>
      </c>
    </row>
    <row r="943" spans="85:100" ht="10.5">
      <c r="CG943" s="83" t="s">
        <v>412</v>
      </c>
      <c r="CH943" s="83" t="s">
        <v>413</v>
      </c>
      <c r="CI943" s="83" t="s">
        <v>49</v>
      </c>
      <c r="CJ943" s="83">
        <v>13260</v>
      </c>
      <c r="CK943" s="83">
        <v>80331.74</v>
      </c>
      <c r="CL943" s="83">
        <v>68649.35</v>
      </c>
      <c r="CM943" s="83">
        <v>81570</v>
      </c>
      <c r="CN943" s="83">
        <v>595551.4</v>
      </c>
      <c r="CO943" s="83">
        <v>547756.12</v>
      </c>
      <c r="CP943" s="83">
        <v>515.158371040724</v>
      </c>
      <c r="CQ943" s="83">
        <v>641.3649947081938</v>
      </c>
      <c r="CR943" s="83">
        <v>697.9043064500975</v>
      </c>
      <c r="CS943" s="92">
        <v>6.058200603318251</v>
      </c>
      <c r="CT943" s="92">
        <v>7.301108250582322</v>
      </c>
      <c r="CU943" s="92">
        <v>5.177175716440423</v>
      </c>
      <c r="CV943" s="92">
        <v>6.715166360181439</v>
      </c>
    </row>
    <row r="944" spans="85:100" ht="10.5">
      <c r="CG944" s="83" t="s">
        <v>412</v>
      </c>
      <c r="CH944" s="83" t="s">
        <v>413</v>
      </c>
      <c r="CI944" s="83" t="s">
        <v>94</v>
      </c>
      <c r="CJ944" s="83">
        <v>36160</v>
      </c>
      <c r="CK944" s="83">
        <v>173331.22</v>
      </c>
      <c r="CL944" s="83">
        <v>147603.79</v>
      </c>
      <c r="CM944" s="83"/>
      <c r="CN944" s="83"/>
      <c r="CO944" s="83"/>
      <c r="CP944" s="83">
        <v>-100</v>
      </c>
      <c r="CQ944" s="83">
        <v>-100</v>
      </c>
      <c r="CR944" s="83">
        <v>-100</v>
      </c>
      <c r="CS944" s="92">
        <v>4.793451880530974</v>
      </c>
      <c r="CT944" s="92"/>
      <c r="CU944" s="92">
        <v>4.081963219026549</v>
      </c>
      <c r="CV944" s="92"/>
    </row>
    <row r="945" spans="85:100" ht="10.5">
      <c r="CG945" s="83" t="s">
        <v>412</v>
      </c>
      <c r="CH945" s="83" t="s">
        <v>413</v>
      </c>
      <c r="CI945" s="83" t="s">
        <v>69</v>
      </c>
      <c r="CJ945" s="83">
        <v>12660</v>
      </c>
      <c r="CK945" s="83">
        <v>69855.41</v>
      </c>
      <c r="CL945" s="83">
        <v>60884.12</v>
      </c>
      <c r="CM945" s="83">
        <v>31614</v>
      </c>
      <c r="CN945" s="83">
        <v>178942.03</v>
      </c>
      <c r="CO945" s="83">
        <v>165774.58</v>
      </c>
      <c r="CP945" s="83">
        <v>149.71563981042655</v>
      </c>
      <c r="CQ945" s="83">
        <v>156.16058942321</v>
      </c>
      <c r="CR945" s="83">
        <v>172.2788470951046</v>
      </c>
      <c r="CS945" s="92">
        <v>5.5178048973143765</v>
      </c>
      <c r="CT945" s="92">
        <v>5.6602147782627945</v>
      </c>
      <c r="CU945" s="92">
        <v>4.809172195892575</v>
      </c>
      <c r="CV945" s="92">
        <v>5.243707850952109</v>
      </c>
    </row>
    <row r="946" spans="85:100" ht="10.5">
      <c r="CG946" s="83" t="s">
        <v>412</v>
      </c>
      <c r="CH946" s="83" t="s">
        <v>413</v>
      </c>
      <c r="CI946" s="83" t="s">
        <v>70</v>
      </c>
      <c r="CJ946" s="83">
        <v>2760</v>
      </c>
      <c r="CK946" s="83">
        <v>14968.99</v>
      </c>
      <c r="CL946" s="83">
        <v>12841.42</v>
      </c>
      <c r="CM946" s="83">
        <v>3078</v>
      </c>
      <c r="CN946" s="83">
        <v>17579.38</v>
      </c>
      <c r="CO946" s="83">
        <v>16168.84</v>
      </c>
      <c r="CP946" s="83">
        <v>11.521739130434783</v>
      </c>
      <c r="CQ946" s="83">
        <v>17.438651505545806</v>
      </c>
      <c r="CR946" s="83">
        <v>25.911620365971988</v>
      </c>
      <c r="CS946" s="92">
        <v>5.423547101449275</v>
      </c>
      <c r="CT946" s="92">
        <v>5.711299545159195</v>
      </c>
      <c r="CU946" s="92">
        <v>4.652688405797101</v>
      </c>
      <c r="CV946" s="92">
        <v>5.253034437946718</v>
      </c>
    </row>
    <row r="947" spans="85:100" ht="10.5">
      <c r="CG947" s="83" t="s">
        <v>412</v>
      </c>
      <c r="CH947" s="83" t="s">
        <v>413</v>
      </c>
      <c r="CI947" s="83" t="s">
        <v>66</v>
      </c>
      <c r="CJ947" s="83">
        <v>169694</v>
      </c>
      <c r="CK947" s="83">
        <v>816607.5</v>
      </c>
      <c r="CL947" s="83">
        <v>700801.37</v>
      </c>
      <c r="CM947" s="83">
        <v>147442</v>
      </c>
      <c r="CN947" s="83">
        <v>757342.3</v>
      </c>
      <c r="CO947" s="83">
        <v>697345.75</v>
      </c>
      <c r="CP947" s="83">
        <v>-13.113015192051575</v>
      </c>
      <c r="CQ947" s="83">
        <v>-7.257489062983129</v>
      </c>
      <c r="CR947" s="83">
        <v>-0.4930954972305484</v>
      </c>
      <c r="CS947" s="92">
        <v>4.812235553407899</v>
      </c>
      <c r="CT947" s="92">
        <v>5.136543861314958</v>
      </c>
      <c r="CU947" s="92">
        <v>4.129794630334603</v>
      </c>
      <c r="CV947" s="92">
        <v>4.729627582371373</v>
      </c>
    </row>
    <row r="948" spans="85:100" ht="10.5">
      <c r="CG948" s="83" t="s">
        <v>412</v>
      </c>
      <c r="CH948" s="83" t="s">
        <v>413</v>
      </c>
      <c r="CI948" s="83" t="s">
        <v>48</v>
      </c>
      <c r="CJ948" s="83">
        <v>3710</v>
      </c>
      <c r="CK948" s="83">
        <v>25371.2</v>
      </c>
      <c r="CL948" s="83">
        <v>21743.17</v>
      </c>
      <c r="CM948" s="83">
        <v>2990</v>
      </c>
      <c r="CN948" s="83">
        <v>18035.7</v>
      </c>
      <c r="CO948" s="83">
        <v>16629.98</v>
      </c>
      <c r="CP948" s="83">
        <v>-19.40700808625337</v>
      </c>
      <c r="CQ948" s="83">
        <v>-28.91270416850602</v>
      </c>
      <c r="CR948" s="83">
        <v>-23.51630420035349</v>
      </c>
      <c r="CS948" s="92">
        <v>6.838598382749327</v>
      </c>
      <c r="CT948" s="92">
        <v>6.032006688963211</v>
      </c>
      <c r="CU948" s="92">
        <v>5.860692722371967</v>
      </c>
      <c r="CV948" s="92">
        <v>5.561866220735785</v>
      </c>
    </row>
    <row r="949" spans="85:100" ht="10.5">
      <c r="CG949" s="83" t="s">
        <v>412</v>
      </c>
      <c r="CH949" s="83" t="s">
        <v>413</v>
      </c>
      <c r="CI949" s="83" t="s">
        <v>345</v>
      </c>
      <c r="CJ949" s="83">
        <v>17296</v>
      </c>
      <c r="CK949" s="83">
        <v>90075.18</v>
      </c>
      <c r="CL949" s="83">
        <v>77373.09</v>
      </c>
      <c r="CM949" s="83">
        <v>16886</v>
      </c>
      <c r="CN949" s="83">
        <v>82272.14</v>
      </c>
      <c r="CO949" s="83">
        <v>75719.76</v>
      </c>
      <c r="CP949" s="83">
        <v>-2.370490286771508</v>
      </c>
      <c r="CQ949" s="83">
        <v>-8.662808112068156</v>
      </c>
      <c r="CR949" s="83">
        <v>-2.13682819181708</v>
      </c>
      <c r="CS949" s="92">
        <v>5.207861933395004</v>
      </c>
      <c r="CT949" s="92">
        <v>4.872210114888073</v>
      </c>
      <c r="CU949" s="92">
        <v>4.473467275670675</v>
      </c>
      <c r="CV949" s="92">
        <v>4.4841738718465</v>
      </c>
    </row>
    <row r="950" spans="85:100" ht="10.5">
      <c r="CG950" s="83" t="s">
        <v>412</v>
      </c>
      <c r="CH950" s="83" t="s">
        <v>413</v>
      </c>
      <c r="CI950" s="83" t="s">
        <v>65</v>
      </c>
      <c r="CJ950" s="83">
        <v>3620</v>
      </c>
      <c r="CK950" s="83">
        <v>19404.62</v>
      </c>
      <c r="CL950" s="83">
        <v>16815.52</v>
      </c>
      <c r="CM950" s="83">
        <v>4500</v>
      </c>
      <c r="CN950" s="83">
        <v>26584.08</v>
      </c>
      <c r="CO950" s="83">
        <v>24476.2</v>
      </c>
      <c r="CP950" s="83">
        <v>24.30939226519337</v>
      </c>
      <c r="CQ950" s="83">
        <v>36.99871473906731</v>
      </c>
      <c r="CR950" s="83">
        <v>45.557199539473054</v>
      </c>
      <c r="CS950" s="92">
        <v>5.3603922651933695</v>
      </c>
      <c r="CT950" s="92">
        <v>5.907573333333334</v>
      </c>
      <c r="CU950" s="92">
        <v>4.645171270718232</v>
      </c>
      <c r="CV950" s="92">
        <v>5.439155555555556</v>
      </c>
    </row>
    <row r="951" spans="85:100" ht="10.5">
      <c r="CG951" s="83" t="s">
        <v>412</v>
      </c>
      <c r="CH951" s="83" t="s">
        <v>413</v>
      </c>
      <c r="CI951" s="83" t="s">
        <v>43</v>
      </c>
      <c r="CJ951" s="83"/>
      <c r="CK951" s="83"/>
      <c r="CL951" s="83"/>
      <c r="CM951" s="83">
        <v>30962</v>
      </c>
      <c r="CN951" s="83">
        <v>152567.22</v>
      </c>
      <c r="CO951" s="83">
        <v>140579.26</v>
      </c>
      <c r="CP951" s="83"/>
      <c r="CQ951" s="83"/>
      <c r="CR951" s="83"/>
      <c r="CS951" s="92"/>
      <c r="CT951" s="92">
        <v>4.927563464892449</v>
      </c>
      <c r="CU951" s="92"/>
      <c r="CV951" s="92">
        <v>4.540380466378141</v>
      </c>
    </row>
    <row r="952" spans="85:100" ht="10.5">
      <c r="CG952" s="83" t="s">
        <v>414</v>
      </c>
      <c r="CH952" s="83" t="s">
        <v>618</v>
      </c>
      <c r="CI952" s="83" t="s">
        <v>62</v>
      </c>
      <c r="CJ952" s="83"/>
      <c r="CK952" s="83"/>
      <c r="CL952" s="83"/>
      <c r="CM952" s="83">
        <v>800</v>
      </c>
      <c r="CN952" s="83">
        <v>6000</v>
      </c>
      <c r="CO952" s="83">
        <v>5523.45</v>
      </c>
      <c r="CP952" s="83"/>
      <c r="CQ952" s="83"/>
      <c r="CR952" s="83"/>
      <c r="CS952" s="92"/>
      <c r="CT952" s="92">
        <v>7.5</v>
      </c>
      <c r="CU952" s="92"/>
      <c r="CV952" s="92">
        <v>6.9043125</v>
      </c>
    </row>
    <row r="953" spans="85:100" ht="10.5">
      <c r="CG953" s="83" t="s">
        <v>414</v>
      </c>
      <c r="CH953" s="83" t="s">
        <v>618</v>
      </c>
      <c r="CI953" s="83" t="s">
        <v>53</v>
      </c>
      <c r="CJ953" s="83"/>
      <c r="CK953" s="83"/>
      <c r="CL953" s="83"/>
      <c r="CM953" s="83">
        <v>20</v>
      </c>
      <c r="CN953" s="83">
        <v>93.04</v>
      </c>
      <c r="CO953" s="83">
        <v>85.33</v>
      </c>
      <c r="CP953" s="83"/>
      <c r="CQ953" s="83"/>
      <c r="CR953" s="83"/>
      <c r="CS953" s="92"/>
      <c r="CT953" s="92">
        <v>4.652</v>
      </c>
      <c r="CU953" s="92"/>
      <c r="CV953" s="92">
        <v>4.2665</v>
      </c>
    </row>
    <row r="954" spans="85:100" ht="10.5">
      <c r="CG954" s="83" t="s">
        <v>414</v>
      </c>
      <c r="CH954" s="83" t="s">
        <v>618</v>
      </c>
      <c r="CI954" s="83" t="s">
        <v>41</v>
      </c>
      <c r="CJ954" s="83"/>
      <c r="CK954" s="83"/>
      <c r="CL954" s="83"/>
      <c r="CM954" s="83">
        <v>3950</v>
      </c>
      <c r="CN954" s="83">
        <v>17184.66</v>
      </c>
      <c r="CO954" s="83">
        <v>15860.97</v>
      </c>
      <c r="CP954" s="83"/>
      <c r="CQ954" s="83"/>
      <c r="CR954" s="83"/>
      <c r="CS954" s="92"/>
      <c r="CT954" s="92">
        <v>4.350546835443038</v>
      </c>
      <c r="CU954" s="92"/>
      <c r="CV954" s="92">
        <v>4.015435443037974</v>
      </c>
    </row>
    <row r="955" spans="85:100" ht="10.5">
      <c r="CG955" s="83" t="s">
        <v>414</v>
      </c>
      <c r="CH955" s="83" t="s">
        <v>618</v>
      </c>
      <c r="CI955" s="83" t="s">
        <v>44</v>
      </c>
      <c r="CJ955" s="83"/>
      <c r="CK955" s="83"/>
      <c r="CL955" s="83"/>
      <c r="CM955" s="83">
        <v>13424</v>
      </c>
      <c r="CN955" s="83">
        <v>65693.28</v>
      </c>
      <c r="CO955" s="83">
        <v>60591.61</v>
      </c>
      <c r="CP955" s="83"/>
      <c r="CQ955" s="83"/>
      <c r="CR955" s="83"/>
      <c r="CS955" s="92"/>
      <c r="CT955" s="92">
        <v>4.8937187127532775</v>
      </c>
      <c r="CU955" s="92"/>
      <c r="CV955" s="92">
        <v>4.5136777413587605</v>
      </c>
    </row>
    <row r="956" spans="85:100" ht="10.5">
      <c r="CG956" s="83" t="s">
        <v>414</v>
      </c>
      <c r="CH956" s="83" t="s">
        <v>618</v>
      </c>
      <c r="CI956" s="83" t="s">
        <v>42</v>
      </c>
      <c r="CJ956" s="83"/>
      <c r="CK956" s="83"/>
      <c r="CL956" s="83"/>
      <c r="CM956" s="83">
        <v>16350</v>
      </c>
      <c r="CN956" s="83">
        <v>74815.3</v>
      </c>
      <c r="CO956" s="83">
        <v>68956.84</v>
      </c>
      <c r="CP956" s="83"/>
      <c r="CQ956" s="83"/>
      <c r="CR956" s="83"/>
      <c r="CS956" s="92"/>
      <c r="CT956" s="92">
        <v>4.575859327217126</v>
      </c>
      <c r="CU956" s="92"/>
      <c r="CV956" s="92">
        <v>4.21754373088685</v>
      </c>
    </row>
    <row r="957" spans="85:100" ht="10.5">
      <c r="CG957" s="83" t="s">
        <v>414</v>
      </c>
      <c r="CH957" s="83" t="s">
        <v>618</v>
      </c>
      <c r="CI957" s="83" t="s">
        <v>49</v>
      </c>
      <c r="CJ957" s="83"/>
      <c r="CK957" s="83"/>
      <c r="CL957" s="83"/>
      <c r="CM957" s="83">
        <v>160</v>
      </c>
      <c r="CN957" s="83">
        <v>857.25</v>
      </c>
      <c r="CO957" s="83">
        <v>787.6</v>
      </c>
      <c r="CP957" s="83"/>
      <c r="CQ957" s="83"/>
      <c r="CR957" s="83"/>
      <c r="CS957" s="92"/>
      <c r="CT957" s="92">
        <v>5.3578125</v>
      </c>
      <c r="CU957" s="92"/>
      <c r="CV957" s="92">
        <v>4.9225</v>
      </c>
    </row>
    <row r="958" spans="85:100" ht="10.5">
      <c r="CG958" s="83" t="s">
        <v>414</v>
      </c>
      <c r="CH958" s="83" t="s">
        <v>618</v>
      </c>
      <c r="CI958" s="83" t="s">
        <v>66</v>
      </c>
      <c r="CJ958" s="83"/>
      <c r="CK958" s="83"/>
      <c r="CL958" s="83"/>
      <c r="CM958" s="83">
        <v>332</v>
      </c>
      <c r="CN958" s="83">
        <v>1575.04</v>
      </c>
      <c r="CO958" s="83">
        <v>1448.6</v>
      </c>
      <c r="CP958" s="83"/>
      <c r="CQ958" s="83"/>
      <c r="CR958" s="83"/>
      <c r="CS958" s="92"/>
      <c r="CT958" s="92">
        <v>4.744096385542169</v>
      </c>
      <c r="CU958" s="92"/>
      <c r="CV958" s="92">
        <v>4.363253012048193</v>
      </c>
    </row>
    <row r="959" spans="85:100" ht="10.5">
      <c r="CG959" s="83" t="s">
        <v>414</v>
      </c>
      <c r="CH959" s="83" t="s">
        <v>618</v>
      </c>
      <c r="CI959" s="83" t="s">
        <v>43</v>
      </c>
      <c r="CJ959" s="83">
        <v>6080</v>
      </c>
      <c r="CK959" s="83">
        <v>21853.88</v>
      </c>
      <c r="CL959" s="83">
        <v>18848</v>
      </c>
      <c r="CM959" s="83">
        <v>5340</v>
      </c>
      <c r="CN959" s="83">
        <v>23626.14</v>
      </c>
      <c r="CO959" s="83">
        <v>21794.94</v>
      </c>
      <c r="CP959" s="83">
        <v>-12.171052631578947</v>
      </c>
      <c r="CQ959" s="83">
        <v>8.109589692997298</v>
      </c>
      <c r="CR959" s="83">
        <v>15.635292869269943</v>
      </c>
      <c r="CS959" s="92">
        <v>3.594388157894737</v>
      </c>
      <c r="CT959" s="92">
        <v>4.424370786516854</v>
      </c>
      <c r="CU959" s="92">
        <v>3.1</v>
      </c>
      <c r="CV959" s="92">
        <v>4.081449438202247</v>
      </c>
    </row>
    <row r="960" spans="85:100" ht="10.5">
      <c r="CG960" s="83" t="s">
        <v>431</v>
      </c>
      <c r="CH960" s="83" t="s">
        <v>432</v>
      </c>
      <c r="CI960" s="83" t="s">
        <v>47</v>
      </c>
      <c r="CJ960" s="83">
        <v>1260</v>
      </c>
      <c r="CK960" s="83">
        <v>5820.78</v>
      </c>
      <c r="CL960" s="83">
        <v>5178</v>
      </c>
      <c r="CM960" s="83">
        <v>2352</v>
      </c>
      <c r="CN960" s="83">
        <v>15636.86</v>
      </c>
      <c r="CO960" s="83">
        <v>14336.34</v>
      </c>
      <c r="CP960" s="83">
        <v>86.66666666666667</v>
      </c>
      <c r="CQ960" s="83">
        <v>168.63856733977238</v>
      </c>
      <c r="CR960" s="83">
        <v>176.8702201622248</v>
      </c>
      <c r="CS960" s="92">
        <v>4.619666666666666</v>
      </c>
      <c r="CT960" s="92">
        <v>6.648324829931973</v>
      </c>
      <c r="CU960" s="92">
        <v>4.109523809523809</v>
      </c>
      <c r="CV960" s="92">
        <v>6.0953826530612245</v>
      </c>
    </row>
    <row r="961" spans="85:100" ht="10.5">
      <c r="CG961" s="83" t="s">
        <v>431</v>
      </c>
      <c r="CH961" s="83" t="s">
        <v>432</v>
      </c>
      <c r="CI961" s="83" t="s">
        <v>133</v>
      </c>
      <c r="CJ961" s="83">
        <v>5000</v>
      </c>
      <c r="CK961" s="83">
        <v>27372.78</v>
      </c>
      <c r="CL961" s="83">
        <v>23613.15</v>
      </c>
      <c r="CM961" s="83"/>
      <c r="CN961" s="83"/>
      <c r="CO961" s="83"/>
      <c r="CP961" s="83">
        <v>-100</v>
      </c>
      <c r="CQ961" s="83">
        <v>-100</v>
      </c>
      <c r="CR961" s="83">
        <v>-100</v>
      </c>
      <c r="CS961" s="92">
        <v>5.474556</v>
      </c>
      <c r="CT961" s="92"/>
      <c r="CU961" s="92">
        <v>4.7226300000000005</v>
      </c>
      <c r="CV961" s="92"/>
    </row>
    <row r="962" spans="85:100" ht="10.5">
      <c r="CG962" s="83" t="s">
        <v>431</v>
      </c>
      <c r="CH962" s="83" t="s">
        <v>432</v>
      </c>
      <c r="CI962" s="83" t="s">
        <v>62</v>
      </c>
      <c r="CJ962" s="83">
        <v>19090</v>
      </c>
      <c r="CK962" s="83">
        <v>165401.5</v>
      </c>
      <c r="CL962" s="83">
        <v>137272.86</v>
      </c>
      <c r="CM962" s="83"/>
      <c r="CN962" s="83"/>
      <c r="CO962" s="83"/>
      <c r="CP962" s="83">
        <v>-100</v>
      </c>
      <c r="CQ962" s="83">
        <v>-100</v>
      </c>
      <c r="CR962" s="83">
        <v>-100</v>
      </c>
      <c r="CS962" s="92">
        <v>8.664300680984809</v>
      </c>
      <c r="CT962" s="92"/>
      <c r="CU962" s="92">
        <v>7.190825563122052</v>
      </c>
      <c r="CV962" s="92"/>
    </row>
    <row r="963" spans="85:100" ht="10.5">
      <c r="CG963" s="83" t="s">
        <v>431</v>
      </c>
      <c r="CH963" s="83" t="s">
        <v>432</v>
      </c>
      <c r="CI963" s="83" t="s">
        <v>53</v>
      </c>
      <c r="CJ963" s="83">
        <v>14844.12</v>
      </c>
      <c r="CK963" s="83">
        <v>151018.6</v>
      </c>
      <c r="CL963" s="83">
        <v>130951.91</v>
      </c>
      <c r="CM963" s="83">
        <v>891</v>
      </c>
      <c r="CN963" s="83">
        <v>6364.75</v>
      </c>
      <c r="CO963" s="83">
        <v>5837.41</v>
      </c>
      <c r="CP963" s="83">
        <v>-93.9976233013476</v>
      </c>
      <c r="CQ963" s="83">
        <v>-95.78545291772006</v>
      </c>
      <c r="CR963" s="83">
        <v>-95.5423254231267</v>
      </c>
      <c r="CS963" s="92">
        <v>10.173631040438908</v>
      </c>
      <c r="CT963" s="92">
        <v>7.14337822671156</v>
      </c>
      <c r="CU963" s="92">
        <v>8.821803515466057</v>
      </c>
      <c r="CV963" s="92">
        <v>6.551526374859708</v>
      </c>
    </row>
    <row r="964" spans="85:100" ht="10.5">
      <c r="CG964" s="83" t="s">
        <v>431</v>
      </c>
      <c r="CH964" s="83" t="s">
        <v>432</v>
      </c>
      <c r="CI964" s="83" t="s">
        <v>55</v>
      </c>
      <c r="CJ964" s="83">
        <v>2000</v>
      </c>
      <c r="CK964" s="83">
        <v>12955.83</v>
      </c>
      <c r="CL964" s="83">
        <v>10756.1</v>
      </c>
      <c r="CM964" s="83"/>
      <c r="CN964" s="83"/>
      <c r="CO964" s="83"/>
      <c r="CP964" s="83">
        <v>-100</v>
      </c>
      <c r="CQ964" s="83">
        <v>-100</v>
      </c>
      <c r="CR964" s="83">
        <v>-100</v>
      </c>
      <c r="CS964" s="92">
        <v>6.477915</v>
      </c>
      <c r="CT964" s="92"/>
      <c r="CU964" s="92">
        <v>5.37805</v>
      </c>
      <c r="CV964" s="92"/>
    </row>
    <row r="965" spans="85:100" ht="10.5">
      <c r="CG965" s="83" t="s">
        <v>431</v>
      </c>
      <c r="CH965" s="83" t="s">
        <v>432</v>
      </c>
      <c r="CI965" s="83" t="s">
        <v>41</v>
      </c>
      <c r="CJ965" s="83"/>
      <c r="CK965" s="83"/>
      <c r="CL965" s="83"/>
      <c r="CM965" s="83">
        <v>9450</v>
      </c>
      <c r="CN965" s="83">
        <v>59977.52</v>
      </c>
      <c r="CO965" s="83">
        <v>55277.05</v>
      </c>
      <c r="CP965" s="83"/>
      <c r="CQ965" s="83"/>
      <c r="CR965" s="83"/>
      <c r="CS965" s="92"/>
      <c r="CT965" s="92">
        <v>6.346827513227513</v>
      </c>
      <c r="CU965" s="92"/>
      <c r="CV965" s="92">
        <v>5.849423280423281</v>
      </c>
    </row>
    <row r="966" spans="85:100" ht="10.5">
      <c r="CG966" s="83" t="s">
        <v>431</v>
      </c>
      <c r="CH966" s="83" t="s">
        <v>432</v>
      </c>
      <c r="CI966" s="83" t="s">
        <v>44</v>
      </c>
      <c r="CJ966" s="83">
        <v>2340</v>
      </c>
      <c r="CK966" s="83">
        <v>13051.87</v>
      </c>
      <c r="CL966" s="83">
        <v>11091.6</v>
      </c>
      <c r="CM966" s="83"/>
      <c r="CN966" s="83"/>
      <c r="CO966" s="83"/>
      <c r="CP966" s="83">
        <v>-100</v>
      </c>
      <c r="CQ966" s="83">
        <v>-100</v>
      </c>
      <c r="CR966" s="83">
        <v>-100</v>
      </c>
      <c r="CS966" s="92">
        <v>5.5777222222222225</v>
      </c>
      <c r="CT966" s="92"/>
      <c r="CU966" s="92">
        <v>4.74</v>
      </c>
      <c r="CV966" s="92"/>
    </row>
    <row r="967" spans="85:100" ht="10.5">
      <c r="CG967" s="83" t="s">
        <v>431</v>
      </c>
      <c r="CH967" s="83" t="s">
        <v>432</v>
      </c>
      <c r="CI967" s="83" t="s">
        <v>84</v>
      </c>
      <c r="CJ967" s="83">
        <v>13990</v>
      </c>
      <c r="CK967" s="83">
        <v>72546.16</v>
      </c>
      <c r="CL967" s="83">
        <v>61143.17</v>
      </c>
      <c r="CM967" s="83"/>
      <c r="CN967" s="83"/>
      <c r="CO967" s="83"/>
      <c r="CP967" s="83">
        <v>-100</v>
      </c>
      <c r="CQ967" s="83">
        <v>-100</v>
      </c>
      <c r="CR967" s="83">
        <v>-100</v>
      </c>
      <c r="CS967" s="92">
        <v>5.185572551822731</v>
      </c>
      <c r="CT967" s="92"/>
      <c r="CU967" s="92">
        <v>4.370491065046462</v>
      </c>
      <c r="CV967" s="92"/>
    </row>
    <row r="968" spans="85:100" ht="10.5">
      <c r="CG968" s="83" t="s">
        <v>431</v>
      </c>
      <c r="CH968" s="83" t="s">
        <v>432</v>
      </c>
      <c r="CI968" s="83" t="s">
        <v>525</v>
      </c>
      <c r="CJ968" s="83">
        <v>1120</v>
      </c>
      <c r="CK968" s="83">
        <v>5849.24</v>
      </c>
      <c r="CL968" s="83">
        <v>5035.86</v>
      </c>
      <c r="CM968" s="83"/>
      <c r="CN968" s="83"/>
      <c r="CO968" s="83"/>
      <c r="CP968" s="83">
        <v>-100</v>
      </c>
      <c r="CQ968" s="83">
        <v>-100</v>
      </c>
      <c r="CR968" s="83">
        <v>-100</v>
      </c>
      <c r="CS968" s="92">
        <v>5.222535714285714</v>
      </c>
      <c r="CT968" s="92"/>
      <c r="CU968" s="92">
        <v>4.496303571428571</v>
      </c>
      <c r="CV968" s="92"/>
    </row>
    <row r="969" spans="85:100" ht="10.5">
      <c r="CG969" s="83" t="s">
        <v>433</v>
      </c>
      <c r="CH969" s="83" t="s">
        <v>625</v>
      </c>
      <c r="CI969" s="83" t="s">
        <v>133</v>
      </c>
      <c r="CJ969" s="83">
        <v>336</v>
      </c>
      <c r="CK969" s="83">
        <v>3161.76</v>
      </c>
      <c r="CL969" s="83">
        <v>2722.09</v>
      </c>
      <c r="CM969" s="83"/>
      <c r="CN969" s="83"/>
      <c r="CO969" s="83"/>
      <c r="CP969" s="83">
        <v>-100</v>
      </c>
      <c r="CQ969" s="83">
        <v>-100</v>
      </c>
      <c r="CR969" s="83">
        <v>-100</v>
      </c>
      <c r="CS969" s="92">
        <v>9.41</v>
      </c>
      <c r="CT969" s="92"/>
      <c r="CU969" s="92">
        <v>8.101458333333333</v>
      </c>
      <c r="CV969" s="92"/>
    </row>
    <row r="970" spans="85:100" ht="10.5">
      <c r="CG970" s="83" t="s">
        <v>433</v>
      </c>
      <c r="CH970" s="83" t="s">
        <v>625</v>
      </c>
      <c r="CI970" s="83" t="s">
        <v>53</v>
      </c>
      <c r="CJ970" s="83"/>
      <c r="CK970" s="83"/>
      <c r="CL970" s="83"/>
      <c r="CM970" s="83">
        <v>150</v>
      </c>
      <c r="CN970" s="83">
        <v>1037.97</v>
      </c>
      <c r="CO970" s="83">
        <v>952.87</v>
      </c>
      <c r="CP970" s="83"/>
      <c r="CQ970" s="83"/>
      <c r="CR970" s="83"/>
      <c r="CS970" s="92"/>
      <c r="CT970" s="92">
        <v>6.9198</v>
      </c>
      <c r="CU970" s="92"/>
      <c r="CV970" s="92">
        <v>6.3524666666666665</v>
      </c>
    </row>
    <row r="971" spans="85:100" ht="10.5">
      <c r="CG971" s="83" t="s">
        <v>433</v>
      </c>
      <c r="CH971" s="83" t="s">
        <v>625</v>
      </c>
      <c r="CI971" s="83" t="s">
        <v>55</v>
      </c>
      <c r="CJ971" s="83"/>
      <c r="CK971" s="83"/>
      <c r="CL971" s="83"/>
      <c r="CM971" s="83">
        <v>1920</v>
      </c>
      <c r="CN971" s="83">
        <v>12142.29</v>
      </c>
      <c r="CO971" s="83">
        <v>11146.8</v>
      </c>
      <c r="CP971" s="83"/>
      <c r="CQ971" s="83"/>
      <c r="CR971" s="83"/>
      <c r="CS971" s="92"/>
      <c r="CT971" s="92">
        <v>6.324109375000001</v>
      </c>
      <c r="CU971" s="92"/>
      <c r="CV971" s="92">
        <v>5.805625</v>
      </c>
    </row>
    <row r="972" spans="85:100" ht="10.5">
      <c r="CG972" s="83" t="s">
        <v>433</v>
      </c>
      <c r="CH972" s="83" t="s">
        <v>625</v>
      </c>
      <c r="CI972" s="83" t="s">
        <v>42</v>
      </c>
      <c r="CJ972" s="83"/>
      <c r="CK972" s="83"/>
      <c r="CL972" s="83"/>
      <c r="CM972" s="83">
        <v>450</v>
      </c>
      <c r="CN972" s="83">
        <v>3544.75</v>
      </c>
      <c r="CO972" s="83">
        <v>3251.73</v>
      </c>
      <c r="CP972" s="83"/>
      <c r="CQ972" s="83"/>
      <c r="CR972" s="83"/>
      <c r="CS972" s="92"/>
      <c r="CT972" s="92">
        <v>7.877222222222223</v>
      </c>
      <c r="CU972" s="92"/>
      <c r="CV972" s="92">
        <v>7.226066666666667</v>
      </c>
    </row>
    <row r="973" spans="85:100" ht="10.5">
      <c r="CG973" s="83" t="s">
        <v>441</v>
      </c>
      <c r="CH973" s="83" t="s">
        <v>307</v>
      </c>
      <c r="CI973" s="83" t="s">
        <v>47</v>
      </c>
      <c r="CJ973" s="83">
        <v>32</v>
      </c>
      <c r="CK973" s="83">
        <v>366.71</v>
      </c>
      <c r="CL973" s="83">
        <v>313.59</v>
      </c>
      <c r="CM973" s="83">
        <v>439</v>
      </c>
      <c r="CN973" s="83">
        <v>5216.17</v>
      </c>
      <c r="CO973" s="83">
        <v>4796.66</v>
      </c>
      <c r="CP973" s="83">
        <v>1271.875</v>
      </c>
      <c r="CQ973" s="83">
        <v>1322.4237135611247</v>
      </c>
      <c r="CR973" s="83">
        <v>1429.595969259224</v>
      </c>
      <c r="CS973" s="92">
        <v>11.4596875</v>
      </c>
      <c r="CT973" s="92">
        <v>11.881936218678815</v>
      </c>
      <c r="CU973" s="92">
        <v>9.7996875</v>
      </c>
      <c r="CV973" s="92">
        <v>10.92633257403189</v>
      </c>
    </row>
    <row r="974" spans="85:100" ht="10.5">
      <c r="CG974" s="83" t="s">
        <v>441</v>
      </c>
      <c r="CH974" s="83" t="s">
        <v>307</v>
      </c>
      <c r="CI974" s="83" t="s">
        <v>134</v>
      </c>
      <c r="CJ974" s="83"/>
      <c r="CK974" s="83"/>
      <c r="CL974" s="83"/>
      <c r="CM974" s="83">
        <v>600</v>
      </c>
      <c r="CN974" s="83">
        <v>8794.42</v>
      </c>
      <c r="CO974" s="83">
        <v>8129.67</v>
      </c>
      <c r="CP974" s="83"/>
      <c r="CQ974" s="83"/>
      <c r="CR974" s="83"/>
      <c r="CS974" s="92"/>
      <c r="CT974" s="92">
        <v>14.657366666666666</v>
      </c>
      <c r="CU974" s="92"/>
      <c r="CV974" s="92">
        <v>13.54945</v>
      </c>
    </row>
    <row r="975" spans="85:100" ht="10.5">
      <c r="CG975" s="83" t="s">
        <v>441</v>
      </c>
      <c r="CH975" s="83" t="s">
        <v>307</v>
      </c>
      <c r="CI975" s="83" t="s">
        <v>62</v>
      </c>
      <c r="CJ975" s="83">
        <v>4402.45</v>
      </c>
      <c r="CK975" s="83">
        <v>60507.52</v>
      </c>
      <c r="CL975" s="83">
        <v>52109.14</v>
      </c>
      <c r="CM975" s="83">
        <v>6942</v>
      </c>
      <c r="CN975" s="83">
        <v>90446.52</v>
      </c>
      <c r="CO975" s="83">
        <v>83144.97</v>
      </c>
      <c r="CP975" s="83">
        <v>57.68492543924407</v>
      </c>
      <c r="CQ975" s="83">
        <v>49.479800196735894</v>
      </c>
      <c r="CR975" s="83">
        <v>59.55928269013843</v>
      </c>
      <c r="CS975" s="92">
        <v>13.744056150552533</v>
      </c>
      <c r="CT975" s="92">
        <v>13.028885047536734</v>
      </c>
      <c r="CU975" s="92">
        <v>11.836395643334962</v>
      </c>
      <c r="CV975" s="92">
        <v>11.97709161624892</v>
      </c>
    </row>
    <row r="976" spans="85:100" ht="10.5">
      <c r="CG976" s="83" t="s">
        <v>441</v>
      </c>
      <c r="CH976" s="83" t="s">
        <v>307</v>
      </c>
      <c r="CI976" s="83" t="s">
        <v>53</v>
      </c>
      <c r="CJ976" s="83">
        <v>15642</v>
      </c>
      <c r="CK976" s="83">
        <v>200108.56</v>
      </c>
      <c r="CL976" s="83">
        <v>170978.37</v>
      </c>
      <c r="CM976" s="83">
        <v>19026</v>
      </c>
      <c r="CN976" s="83">
        <v>235874.98</v>
      </c>
      <c r="CO976" s="83">
        <v>216717.06</v>
      </c>
      <c r="CP976" s="83">
        <v>21.634062140391254</v>
      </c>
      <c r="CQ976" s="83">
        <v>17.873508259716633</v>
      </c>
      <c r="CR976" s="83">
        <v>26.75115571636342</v>
      </c>
      <c r="CS976" s="92">
        <v>12.793029024421429</v>
      </c>
      <c r="CT976" s="92">
        <v>12.397507621150005</v>
      </c>
      <c r="CU976" s="92">
        <v>10.93072305331799</v>
      </c>
      <c r="CV976" s="92">
        <v>11.39057395143488</v>
      </c>
    </row>
    <row r="977" spans="85:100" ht="10.5">
      <c r="CG977" s="83" t="s">
        <v>441</v>
      </c>
      <c r="CH977" s="83" t="s">
        <v>307</v>
      </c>
      <c r="CI977" s="83" t="s">
        <v>55</v>
      </c>
      <c r="CJ977" s="83"/>
      <c r="CK977" s="83"/>
      <c r="CL977" s="83"/>
      <c r="CM977" s="83">
        <v>1000</v>
      </c>
      <c r="CN977" s="83">
        <v>11982.38</v>
      </c>
      <c r="CO977" s="83">
        <v>11000</v>
      </c>
      <c r="CP977" s="83"/>
      <c r="CQ977" s="83"/>
      <c r="CR977" s="83"/>
      <c r="CS977" s="92"/>
      <c r="CT977" s="92">
        <v>11.98238</v>
      </c>
      <c r="CU977" s="92"/>
      <c r="CV977" s="92">
        <v>11</v>
      </c>
    </row>
    <row r="978" spans="85:100" ht="10.5">
      <c r="CG978" s="83" t="s">
        <v>441</v>
      </c>
      <c r="CH978" s="83" t="s">
        <v>307</v>
      </c>
      <c r="CI978" s="83" t="s">
        <v>41</v>
      </c>
      <c r="CJ978" s="83">
        <v>422501</v>
      </c>
      <c r="CK978" s="83">
        <v>4692955.24</v>
      </c>
      <c r="CL978" s="83">
        <v>4025245.9</v>
      </c>
      <c r="CM978" s="83">
        <v>453826</v>
      </c>
      <c r="CN978" s="83">
        <v>5174695.5</v>
      </c>
      <c r="CO978" s="83">
        <v>4760471.14</v>
      </c>
      <c r="CP978" s="83">
        <v>7.414183635068319</v>
      </c>
      <c r="CQ978" s="83">
        <v>10.265179090009811</v>
      </c>
      <c r="CR978" s="83">
        <v>18.265349701989628</v>
      </c>
      <c r="CS978" s="92">
        <v>11.107560076780883</v>
      </c>
      <c r="CT978" s="92">
        <v>11.402377783555812</v>
      </c>
      <c r="CU978" s="92">
        <v>9.527186681214955</v>
      </c>
      <c r="CV978" s="92">
        <v>10.489639509415502</v>
      </c>
    </row>
    <row r="979" spans="85:100" ht="10.5">
      <c r="CG979" s="83" t="s">
        <v>441</v>
      </c>
      <c r="CH979" s="83" t="s">
        <v>307</v>
      </c>
      <c r="CI979" s="83" t="s">
        <v>44</v>
      </c>
      <c r="CJ979" s="83">
        <v>826</v>
      </c>
      <c r="CK979" s="83">
        <v>10383.66</v>
      </c>
      <c r="CL979" s="83">
        <v>8966.03</v>
      </c>
      <c r="CM979" s="83">
        <v>1250</v>
      </c>
      <c r="CN979" s="83">
        <v>16125.56</v>
      </c>
      <c r="CO979" s="83">
        <v>14782.13</v>
      </c>
      <c r="CP979" s="83">
        <v>51.3317191283293</v>
      </c>
      <c r="CQ979" s="83">
        <v>55.29745773648213</v>
      </c>
      <c r="CR979" s="83">
        <v>64.8681746547803</v>
      </c>
      <c r="CS979" s="92">
        <v>12.571016949152542</v>
      </c>
      <c r="CT979" s="92">
        <v>12.900447999999999</v>
      </c>
      <c r="CU979" s="92">
        <v>10.854757869249395</v>
      </c>
      <c r="CV979" s="92">
        <v>11.825704</v>
      </c>
    </row>
    <row r="980" spans="85:100" ht="10.5">
      <c r="CG980" s="83" t="s">
        <v>441</v>
      </c>
      <c r="CH980" s="83" t="s">
        <v>307</v>
      </c>
      <c r="CI980" s="83" t="s">
        <v>56</v>
      </c>
      <c r="CJ980" s="83"/>
      <c r="CK980" s="83"/>
      <c r="CL980" s="83"/>
      <c r="CM980" s="83">
        <v>120</v>
      </c>
      <c r="CN980" s="83">
        <v>1274</v>
      </c>
      <c r="CO980" s="83">
        <v>1170.19</v>
      </c>
      <c r="CP980" s="83"/>
      <c r="CQ980" s="83"/>
      <c r="CR980" s="83"/>
      <c r="CS980" s="92"/>
      <c r="CT980" s="92">
        <v>10.616666666666667</v>
      </c>
      <c r="CU980" s="92"/>
      <c r="CV980" s="92">
        <v>9.751583333333334</v>
      </c>
    </row>
    <row r="981" spans="85:100" ht="10.5">
      <c r="CG981" s="83" t="s">
        <v>441</v>
      </c>
      <c r="CH981" s="83" t="s">
        <v>307</v>
      </c>
      <c r="CI981" s="83" t="s">
        <v>42</v>
      </c>
      <c r="CJ981" s="83">
        <v>24159</v>
      </c>
      <c r="CK981" s="83">
        <v>265732.67</v>
      </c>
      <c r="CL981" s="83">
        <v>230184.88</v>
      </c>
      <c r="CM981" s="83">
        <v>13560</v>
      </c>
      <c r="CN981" s="83">
        <v>157217.79</v>
      </c>
      <c r="CO981" s="83">
        <v>144817</v>
      </c>
      <c r="CP981" s="83">
        <v>-43.871849000372535</v>
      </c>
      <c r="CQ981" s="83">
        <v>-40.836107957670386</v>
      </c>
      <c r="CR981" s="83">
        <v>-37.086658341764235</v>
      </c>
      <c r="CS981" s="92">
        <v>10.999324061426384</v>
      </c>
      <c r="CT981" s="92">
        <v>11.594232300884956</v>
      </c>
      <c r="CU981" s="92">
        <v>9.527914234860715</v>
      </c>
      <c r="CV981" s="92">
        <v>10.6797197640118</v>
      </c>
    </row>
    <row r="982" spans="85:100" ht="10.5">
      <c r="CG982" s="83" t="s">
        <v>441</v>
      </c>
      <c r="CH982" s="83" t="s">
        <v>307</v>
      </c>
      <c r="CI982" s="83" t="s">
        <v>66</v>
      </c>
      <c r="CJ982" s="83">
        <v>310</v>
      </c>
      <c r="CK982" s="83">
        <v>3534.98</v>
      </c>
      <c r="CL982" s="83">
        <v>3037.97</v>
      </c>
      <c r="CM982" s="83">
        <v>1004</v>
      </c>
      <c r="CN982" s="83">
        <v>12626.24</v>
      </c>
      <c r="CO982" s="83">
        <v>11611.58</v>
      </c>
      <c r="CP982" s="83">
        <v>223.8709677419355</v>
      </c>
      <c r="CQ982" s="83">
        <v>257.1799557564682</v>
      </c>
      <c r="CR982" s="83">
        <v>282.2150975816088</v>
      </c>
      <c r="CS982" s="92">
        <v>11.403161290322581</v>
      </c>
      <c r="CT982" s="92">
        <v>12.57593625498008</v>
      </c>
      <c r="CU982" s="92">
        <v>9.799903225806451</v>
      </c>
      <c r="CV982" s="92">
        <v>11.565318725099601</v>
      </c>
    </row>
    <row r="983" spans="85:100" ht="10.5">
      <c r="CG983" s="83" t="s">
        <v>441</v>
      </c>
      <c r="CH983" s="83" t="s">
        <v>307</v>
      </c>
      <c r="CI983" s="83" t="s">
        <v>65</v>
      </c>
      <c r="CJ983" s="83">
        <v>310</v>
      </c>
      <c r="CK983" s="83">
        <v>3352.42</v>
      </c>
      <c r="CL983" s="83">
        <v>2894.45</v>
      </c>
      <c r="CM983" s="83">
        <v>270</v>
      </c>
      <c r="CN983" s="83">
        <v>2859.2</v>
      </c>
      <c r="CO983" s="83">
        <v>2628.82</v>
      </c>
      <c r="CP983" s="83">
        <v>-12.903225806451612</v>
      </c>
      <c r="CQ983" s="83">
        <v>-14.712357043568534</v>
      </c>
      <c r="CR983" s="83">
        <v>-9.17721846983018</v>
      </c>
      <c r="CS983" s="92">
        <v>10.81425806451613</v>
      </c>
      <c r="CT983" s="92">
        <v>10.589629629629629</v>
      </c>
      <c r="CU983" s="92">
        <v>9.336935483870967</v>
      </c>
      <c r="CV983" s="92">
        <v>9.736370370370372</v>
      </c>
    </row>
    <row r="984" spans="85:100" ht="10.5">
      <c r="CG984" s="83" t="s">
        <v>441</v>
      </c>
      <c r="CH984" s="83" t="s">
        <v>307</v>
      </c>
      <c r="CI984" s="83" t="s">
        <v>43</v>
      </c>
      <c r="CJ984" s="83"/>
      <c r="CK984" s="83"/>
      <c r="CL984" s="83"/>
      <c r="CM984" s="83">
        <v>10490</v>
      </c>
      <c r="CN984" s="83">
        <v>113815.8</v>
      </c>
      <c r="CO984" s="83">
        <v>104650.61</v>
      </c>
      <c r="CP984" s="83"/>
      <c r="CQ984" s="83"/>
      <c r="CR984" s="83"/>
      <c r="CS984" s="92"/>
      <c r="CT984" s="92">
        <v>10.849933269780744</v>
      </c>
      <c r="CU984" s="92"/>
      <c r="CV984" s="92">
        <v>9.976225929456625</v>
      </c>
    </row>
    <row r="985" spans="85:100" ht="10.5">
      <c r="CG985" s="83" t="s">
        <v>452</v>
      </c>
      <c r="CH985" s="83" t="s">
        <v>314</v>
      </c>
      <c r="CI985" s="83" t="s">
        <v>47</v>
      </c>
      <c r="CJ985" s="83">
        <v>5090</v>
      </c>
      <c r="CK985" s="83">
        <v>58315.94</v>
      </c>
      <c r="CL985" s="83">
        <v>49754.8</v>
      </c>
      <c r="CM985" s="83">
        <v>7440</v>
      </c>
      <c r="CN985" s="83">
        <v>69706.64</v>
      </c>
      <c r="CO985" s="83">
        <v>63931.2</v>
      </c>
      <c r="CP985" s="83">
        <v>46.16895874263261</v>
      </c>
      <c r="CQ985" s="83">
        <v>19.532738390224004</v>
      </c>
      <c r="CR985" s="83">
        <v>28.492527354144716</v>
      </c>
      <c r="CS985" s="92">
        <v>11.456962671905698</v>
      </c>
      <c r="CT985" s="92">
        <v>9.369172043010753</v>
      </c>
      <c r="CU985" s="92">
        <v>9.775009823182712</v>
      </c>
      <c r="CV985" s="92">
        <v>8.59290322580645</v>
      </c>
    </row>
    <row r="986" spans="85:100" ht="10.5">
      <c r="CG986" s="83" t="s">
        <v>452</v>
      </c>
      <c r="CH986" s="83" t="s">
        <v>314</v>
      </c>
      <c r="CI986" s="83" t="s">
        <v>93</v>
      </c>
      <c r="CJ986" s="83"/>
      <c r="CK986" s="83"/>
      <c r="CL986" s="83"/>
      <c r="CM986" s="83">
        <v>11385</v>
      </c>
      <c r="CN986" s="83">
        <v>138141.29</v>
      </c>
      <c r="CO986" s="83">
        <v>127773.7</v>
      </c>
      <c r="CP986" s="83"/>
      <c r="CQ986" s="83"/>
      <c r="CR986" s="83"/>
      <c r="CS986" s="92"/>
      <c r="CT986" s="92">
        <v>12.133622310057094</v>
      </c>
      <c r="CU986" s="92"/>
      <c r="CV986" s="92">
        <v>11.222986385595082</v>
      </c>
    </row>
    <row r="987" spans="85:100" ht="10.5">
      <c r="CG987" s="83" t="s">
        <v>452</v>
      </c>
      <c r="CH987" s="83" t="s">
        <v>314</v>
      </c>
      <c r="CI987" s="83" t="s">
        <v>133</v>
      </c>
      <c r="CJ987" s="83">
        <v>495</v>
      </c>
      <c r="CK987" s="83">
        <v>2752.2</v>
      </c>
      <c r="CL987" s="83">
        <v>2369.49</v>
      </c>
      <c r="CM987" s="83"/>
      <c r="CN987" s="83"/>
      <c r="CO987" s="83"/>
      <c r="CP987" s="83">
        <v>-100</v>
      </c>
      <c r="CQ987" s="83">
        <v>-100</v>
      </c>
      <c r="CR987" s="83">
        <v>-100</v>
      </c>
      <c r="CS987" s="92">
        <v>5.56</v>
      </c>
      <c r="CT987" s="92"/>
      <c r="CU987" s="92">
        <v>4.786848484848484</v>
      </c>
      <c r="CV987" s="92"/>
    </row>
    <row r="988" spans="85:100" ht="10.5">
      <c r="CG988" s="83" t="s">
        <v>452</v>
      </c>
      <c r="CH988" s="83" t="s">
        <v>314</v>
      </c>
      <c r="CI988" s="83" t="s">
        <v>134</v>
      </c>
      <c r="CJ988" s="83">
        <v>500</v>
      </c>
      <c r="CK988" s="83">
        <v>7807.25</v>
      </c>
      <c r="CL988" s="83">
        <v>6747.02</v>
      </c>
      <c r="CM988" s="83"/>
      <c r="CN988" s="83"/>
      <c r="CO988" s="83"/>
      <c r="CP988" s="83">
        <v>-100</v>
      </c>
      <c r="CQ988" s="83">
        <v>-100</v>
      </c>
      <c r="CR988" s="83">
        <v>-100</v>
      </c>
      <c r="CS988" s="92">
        <v>15.6145</v>
      </c>
      <c r="CT988" s="92"/>
      <c r="CU988" s="92">
        <v>13.49404</v>
      </c>
      <c r="CV988" s="92"/>
    </row>
    <row r="989" spans="85:100" ht="10.5">
      <c r="CG989" s="83" t="s">
        <v>452</v>
      </c>
      <c r="CH989" s="83" t="s">
        <v>314</v>
      </c>
      <c r="CI989" s="83" t="s">
        <v>62</v>
      </c>
      <c r="CJ989" s="83">
        <v>10018</v>
      </c>
      <c r="CK989" s="83">
        <v>140080</v>
      </c>
      <c r="CL989" s="83">
        <v>120661.92</v>
      </c>
      <c r="CM989" s="83">
        <v>28034.75</v>
      </c>
      <c r="CN989" s="83">
        <v>453449.2</v>
      </c>
      <c r="CO989" s="83">
        <v>416599.11</v>
      </c>
      <c r="CP989" s="83">
        <v>179.84378119385107</v>
      </c>
      <c r="CQ989" s="83">
        <v>223.70731010850943</v>
      </c>
      <c r="CR989" s="83">
        <v>245.26146277135322</v>
      </c>
      <c r="CS989" s="92">
        <v>13.98283090437213</v>
      </c>
      <c r="CT989" s="92">
        <v>16.174540525597696</v>
      </c>
      <c r="CU989" s="92">
        <v>12.044511878618486</v>
      </c>
      <c r="CV989" s="92">
        <v>14.86009720079544</v>
      </c>
    </row>
    <row r="990" spans="85:100" ht="10.5">
      <c r="CG990" s="83" t="s">
        <v>452</v>
      </c>
      <c r="CH990" s="83" t="s">
        <v>314</v>
      </c>
      <c r="CI990" s="83" t="s">
        <v>53</v>
      </c>
      <c r="CJ990" s="83">
        <v>224569.21</v>
      </c>
      <c r="CK990" s="83">
        <v>2930001.72</v>
      </c>
      <c r="CL990" s="83">
        <v>2502184.86</v>
      </c>
      <c r="CM990" s="83">
        <v>151003.2</v>
      </c>
      <c r="CN990" s="83">
        <v>1813875.04</v>
      </c>
      <c r="CO990" s="83">
        <v>1669970.42</v>
      </c>
      <c r="CP990" s="83">
        <v>-32.75872502735348</v>
      </c>
      <c r="CQ990" s="83">
        <v>-38.09303838906962</v>
      </c>
      <c r="CR990" s="83">
        <v>-33.2595106502243</v>
      </c>
      <c r="CS990" s="92">
        <v>13.047210345532232</v>
      </c>
      <c r="CT990" s="92">
        <v>12.01216292105068</v>
      </c>
      <c r="CU990" s="92">
        <v>11.142154616832824</v>
      </c>
      <c r="CV990" s="92">
        <v>11.059172388399714</v>
      </c>
    </row>
    <row r="991" spans="85:100" ht="10.5">
      <c r="CG991" s="83" t="s">
        <v>452</v>
      </c>
      <c r="CH991" s="83" t="s">
        <v>314</v>
      </c>
      <c r="CI991" s="83" t="s">
        <v>55</v>
      </c>
      <c r="CJ991" s="83">
        <v>16016</v>
      </c>
      <c r="CK991" s="83">
        <v>218683.61</v>
      </c>
      <c r="CL991" s="83">
        <v>184885.51</v>
      </c>
      <c r="CM991" s="83">
        <v>37638</v>
      </c>
      <c r="CN991" s="83">
        <v>451002.88</v>
      </c>
      <c r="CO991" s="83">
        <v>415277.99</v>
      </c>
      <c r="CP991" s="83">
        <v>135.0024975024975</v>
      </c>
      <c r="CQ991" s="83">
        <v>106.23533697838627</v>
      </c>
      <c r="CR991" s="83">
        <v>124.61359465108974</v>
      </c>
      <c r="CS991" s="92">
        <v>13.654071553446553</v>
      </c>
      <c r="CT991" s="92">
        <v>11.982647324512461</v>
      </c>
      <c r="CU991" s="92">
        <v>11.543800574425575</v>
      </c>
      <c r="CV991" s="92">
        <v>11.033476539667356</v>
      </c>
    </row>
    <row r="992" spans="85:100" ht="10.5">
      <c r="CG992" s="83" t="s">
        <v>452</v>
      </c>
      <c r="CH992" s="83" t="s">
        <v>314</v>
      </c>
      <c r="CI992" s="83" t="s">
        <v>41</v>
      </c>
      <c r="CJ992" s="83">
        <v>104150</v>
      </c>
      <c r="CK992" s="83">
        <v>919107.39</v>
      </c>
      <c r="CL992" s="83">
        <v>786267.66</v>
      </c>
      <c r="CM992" s="83">
        <v>92835</v>
      </c>
      <c r="CN992" s="83">
        <v>985342.26</v>
      </c>
      <c r="CO992" s="83">
        <v>906445.71</v>
      </c>
      <c r="CP992" s="83">
        <v>-10.864138262121939</v>
      </c>
      <c r="CQ992" s="83">
        <v>7.2064342775004775</v>
      </c>
      <c r="CR992" s="83">
        <v>15.284623304995137</v>
      </c>
      <c r="CS992" s="92">
        <v>8.824842918867018</v>
      </c>
      <c r="CT992" s="92">
        <v>10.613909193730812</v>
      </c>
      <c r="CU992" s="92">
        <v>7.549377436389823</v>
      </c>
      <c r="CV992" s="92">
        <v>9.764051381483277</v>
      </c>
    </row>
    <row r="993" spans="85:100" ht="10.5">
      <c r="CG993" s="83" t="s">
        <v>452</v>
      </c>
      <c r="CH993" s="83" t="s">
        <v>314</v>
      </c>
      <c r="CI993" s="83" t="s">
        <v>91</v>
      </c>
      <c r="CJ993" s="83">
        <v>1065</v>
      </c>
      <c r="CK993" s="83">
        <v>14876.2</v>
      </c>
      <c r="CL993" s="83">
        <v>12855.92</v>
      </c>
      <c r="CM993" s="83">
        <v>800</v>
      </c>
      <c r="CN993" s="83">
        <v>10784</v>
      </c>
      <c r="CO993" s="83">
        <v>9892.43</v>
      </c>
      <c r="CP993" s="83">
        <v>-24.88262910798122</v>
      </c>
      <c r="CQ993" s="83">
        <v>-27.508369072747076</v>
      </c>
      <c r="CR993" s="83">
        <v>-23.05155912606799</v>
      </c>
      <c r="CS993" s="92">
        <v>13.968262910798122</v>
      </c>
      <c r="CT993" s="92">
        <v>13.48</v>
      </c>
      <c r="CU993" s="92">
        <v>12.071286384976526</v>
      </c>
      <c r="CV993" s="92">
        <v>12.3655375</v>
      </c>
    </row>
    <row r="994" spans="85:100" ht="10.5">
      <c r="CG994" s="83" t="s">
        <v>452</v>
      </c>
      <c r="CH994" s="83" t="s">
        <v>314</v>
      </c>
      <c r="CI994" s="83" t="s">
        <v>60</v>
      </c>
      <c r="CJ994" s="83">
        <v>5000</v>
      </c>
      <c r="CK994" s="83">
        <v>58534.66</v>
      </c>
      <c r="CL994" s="83">
        <v>50395</v>
      </c>
      <c r="CM994" s="83">
        <v>2700</v>
      </c>
      <c r="CN994" s="83">
        <v>26787.77</v>
      </c>
      <c r="CO994" s="83">
        <v>24578.04</v>
      </c>
      <c r="CP994" s="83">
        <v>-46</v>
      </c>
      <c r="CQ994" s="83">
        <v>-54.236054330887036</v>
      </c>
      <c r="CR994" s="83">
        <v>-51.229209246949104</v>
      </c>
      <c r="CS994" s="92">
        <v>11.706932</v>
      </c>
      <c r="CT994" s="92">
        <v>9.921396296296296</v>
      </c>
      <c r="CU994" s="92">
        <v>10.079</v>
      </c>
      <c r="CV994" s="92">
        <v>9.102977777777777</v>
      </c>
    </row>
    <row r="995" spans="85:100" ht="10.5">
      <c r="CG995" s="83" t="s">
        <v>452</v>
      </c>
      <c r="CH995" s="83" t="s">
        <v>314</v>
      </c>
      <c r="CI995" s="83" t="s">
        <v>42</v>
      </c>
      <c r="CJ995" s="83">
        <v>121216.2</v>
      </c>
      <c r="CK995" s="83">
        <v>1253722.74</v>
      </c>
      <c r="CL995" s="83">
        <v>1075249.4</v>
      </c>
      <c r="CM995" s="83">
        <v>60377.8</v>
      </c>
      <c r="CN995" s="83">
        <v>616983.54</v>
      </c>
      <c r="CO995" s="83">
        <v>567257.56</v>
      </c>
      <c r="CP995" s="83">
        <v>-50.18999110679925</v>
      </c>
      <c r="CQ995" s="83">
        <v>-50.787879942258996</v>
      </c>
      <c r="CR995" s="83">
        <v>-47.24409425385403</v>
      </c>
      <c r="CS995" s="92">
        <v>10.3428645676073</v>
      </c>
      <c r="CT995" s="92">
        <v>10.218715156895415</v>
      </c>
      <c r="CU995" s="92">
        <v>8.870509057370219</v>
      </c>
      <c r="CV995" s="92">
        <v>9.395134635577978</v>
      </c>
    </row>
    <row r="996" spans="85:100" ht="10.5">
      <c r="CG996" s="83" t="s">
        <v>452</v>
      </c>
      <c r="CH996" s="83" t="s">
        <v>314</v>
      </c>
      <c r="CI996" s="83" t="s">
        <v>70</v>
      </c>
      <c r="CJ996" s="83"/>
      <c r="CK996" s="83"/>
      <c r="CL996" s="83"/>
      <c r="CM996" s="83">
        <v>740</v>
      </c>
      <c r="CN996" s="83">
        <v>4682.57</v>
      </c>
      <c r="CO996" s="83">
        <v>4305.95</v>
      </c>
      <c r="CP996" s="83"/>
      <c r="CQ996" s="83"/>
      <c r="CR996" s="83"/>
      <c r="CS996" s="92"/>
      <c r="CT996" s="92">
        <v>6.327797297297297</v>
      </c>
      <c r="CU996" s="92"/>
      <c r="CV996" s="92">
        <v>5.818851351351351</v>
      </c>
    </row>
    <row r="997" spans="85:100" ht="10.5">
      <c r="CG997" s="83" t="s">
        <v>452</v>
      </c>
      <c r="CH997" s="83" t="s">
        <v>314</v>
      </c>
      <c r="CI997" s="83" t="s">
        <v>525</v>
      </c>
      <c r="CJ997" s="83">
        <v>560</v>
      </c>
      <c r="CK997" s="83">
        <v>5168.67</v>
      </c>
      <c r="CL997" s="83">
        <v>4449.93</v>
      </c>
      <c r="CM997" s="83"/>
      <c r="CN997" s="83"/>
      <c r="CO997" s="83"/>
      <c r="CP997" s="83">
        <v>-100</v>
      </c>
      <c r="CQ997" s="83">
        <v>-100</v>
      </c>
      <c r="CR997" s="83">
        <v>-100</v>
      </c>
      <c r="CS997" s="92">
        <v>9.229767857142857</v>
      </c>
      <c r="CT997" s="92"/>
      <c r="CU997" s="92">
        <v>7.946303571428572</v>
      </c>
      <c r="CV997" s="92"/>
    </row>
    <row r="998" spans="85:100" ht="10.5">
      <c r="CG998" s="83" t="s">
        <v>452</v>
      </c>
      <c r="CH998" s="83" t="s">
        <v>314</v>
      </c>
      <c r="CI998" s="83" t="s">
        <v>43</v>
      </c>
      <c r="CJ998" s="83"/>
      <c r="CK998" s="83"/>
      <c r="CL998" s="83"/>
      <c r="CM998" s="83">
        <v>190</v>
      </c>
      <c r="CN998" s="83">
        <v>2463.63</v>
      </c>
      <c r="CO998" s="83">
        <v>2273.24</v>
      </c>
      <c r="CP998" s="83"/>
      <c r="CQ998" s="83"/>
      <c r="CR998" s="83"/>
      <c r="CS998" s="92"/>
      <c r="CT998" s="92">
        <v>12.966473684210527</v>
      </c>
      <c r="CU998" s="92"/>
      <c r="CV998" s="92">
        <v>11.964421052631577</v>
      </c>
    </row>
    <row r="999" spans="85:100" ht="10.5">
      <c r="CG999" s="83" t="s">
        <v>317</v>
      </c>
      <c r="CH999" s="83" t="s">
        <v>318</v>
      </c>
      <c r="CI999" s="83" t="s">
        <v>42</v>
      </c>
      <c r="CJ999" s="83"/>
      <c r="CK999" s="83"/>
      <c r="CL999" s="83"/>
      <c r="CM999" s="83">
        <v>11408</v>
      </c>
      <c r="CN999" s="83">
        <v>45486.22</v>
      </c>
      <c r="CO999" s="83">
        <v>41880.96</v>
      </c>
      <c r="CP999" s="83"/>
      <c r="CQ999" s="83"/>
      <c r="CR999" s="83"/>
      <c r="CS999" s="92"/>
      <c r="CT999" s="92">
        <v>3.9872212482468443</v>
      </c>
      <c r="CU999" s="92"/>
      <c r="CV999" s="92">
        <v>3.6711921458625527</v>
      </c>
    </row>
    <row r="1000" spans="85:100" ht="10.5">
      <c r="CG1000" s="83" t="s">
        <v>317</v>
      </c>
      <c r="CH1000" s="83" t="s">
        <v>318</v>
      </c>
      <c r="CI1000" s="83" t="s">
        <v>151</v>
      </c>
      <c r="CJ1000" s="83">
        <v>136.8</v>
      </c>
      <c r="CK1000" s="83">
        <v>760.66</v>
      </c>
      <c r="CL1000" s="83">
        <v>644.08</v>
      </c>
      <c r="CM1000" s="83"/>
      <c r="CN1000" s="83"/>
      <c r="CO1000" s="83"/>
      <c r="CP1000" s="83">
        <v>-100</v>
      </c>
      <c r="CQ1000" s="83">
        <v>-100</v>
      </c>
      <c r="CR1000" s="83">
        <v>-100</v>
      </c>
      <c r="CS1000" s="92">
        <v>5.560380116959063</v>
      </c>
      <c r="CT1000" s="92"/>
      <c r="CU1000" s="92">
        <v>4.708187134502924</v>
      </c>
      <c r="CV1000" s="92"/>
    </row>
    <row r="1001" spans="101:116" ht="10.5">
      <c r="CW1001" s="83" t="s">
        <v>412</v>
      </c>
      <c r="CX1001" s="83" t="s">
        <v>413</v>
      </c>
      <c r="CY1001" s="83" t="s">
        <v>47</v>
      </c>
      <c r="CZ1001" s="83">
        <v>23586</v>
      </c>
      <c r="DA1001" s="83">
        <v>120418.31</v>
      </c>
      <c r="DB1001" s="83">
        <v>103697.01</v>
      </c>
      <c r="DC1001" s="83">
        <v>46412</v>
      </c>
      <c r="DD1001" s="83">
        <v>219244.72</v>
      </c>
      <c r="DE1001" s="83">
        <v>201601.61</v>
      </c>
      <c r="DF1001" s="83">
        <v>96.77774951242263</v>
      </c>
      <c r="DG1001" s="83">
        <v>82.06925508255348</v>
      </c>
      <c r="DH1001" s="83">
        <v>94.41410123589871</v>
      </c>
      <c r="DI1001" s="92">
        <v>5.105499448825574</v>
      </c>
      <c r="DJ1001" s="92">
        <v>4.723880031026459</v>
      </c>
      <c r="DK1001" s="92">
        <v>4.396549224116001</v>
      </c>
      <c r="DL1001" s="92">
        <v>4.3437389037317935</v>
      </c>
    </row>
    <row r="1002" spans="101:116" ht="10.5">
      <c r="CW1002" s="83" t="s">
        <v>412</v>
      </c>
      <c r="CX1002" s="83" t="s">
        <v>413</v>
      </c>
      <c r="CY1002" s="83" t="s">
        <v>86</v>
      </c>
      <c r="CZ1002" s="83"/>
      <c r="DA1002" s="83"/>
      <c r="DB1002" s="83"/>
      <c r="DC1002" s="83">
        <v>5682</v>
      </c>
      <c r="DD1002" s="83">
        <v>28308.79</v>
      </c>
      <c r="DE1002" s="83">
        <v>26034.4</v>
      </c>
      <c r="DF1002" s="83"/>
      <c r="DG1002" s="83"/>
      <c r="DH1002" s="83"/>
      <c r="DI1002" s="92"/>
      <c r="DJ1002" s="92">
        <v>4.982187609996481</v>
      </c>
      <c r="DK1002" s="92"/>
      <c r="DL1002" s="92">
        <v>4.581907778951074</v>
      </c>
    </row>
    <row r="1003" spans="101:116" ht="10.5">
      <c r="CW1003" s="83" t="s">
        <v>412</v>
      </c>
      <c r="CX1003" s="83" t="s">
        <v>413</v>
      </c>
      <c r="CY1003" s="83" t="s">
        <v>59</v>
      </c>
      <c r="CZ1003" s="83"/>
      <c r="DA1003" s="83"/>
      <c r="DB1003" s="83"/>
      <c r="DC1003" s="83">
        <v>750</v>
      </c>
      <c r="DD1003" s="83">
        <v>4412.09</v>
      </c>
      <c r="DE1003" s="83">
        <v>4070.5</v>
      </c>
      <c r="DF1003" s="83"/>
      <c r="DG1003" s="83"/>
      <c r="DH1003" s="83"/>
      <c r="DI1003" s="92"/>
      <c r="DJ1003" s="92">
        <v>5.882786666666667</v>
      </c>
      <c r="DK1003" s="92"/>
      <c r="DL1003" s="92">
        <v>5.427333333333333</v>
      </c>
    </row>
    <row r="1004" spans="101:116" ht="10.5">
      <c r="CW1004" s="83" t="s">
        <v>412</v>
      </c>
      <c r="CX1004" s="83" t="s">
        <v>413</v>
      </c>
      <c r="CY1004" s="83" t="s">
        <v>134</v>
      </c>
      <c r="CZ1004" s="83">
        <v>39100</v>
      </c>
      <c r="DA1004" s="83">
        <v>261563.93</v>
      </c>
      <c r="DB1004" s="83">
        <v>223928.85</v>
      </c>
      <c r="DC1004" s="83">
        <v>68460</v>
      </c>
      <c r="DD1004" s="83">
        <v>380822.15</v>
      </c>
      <c r="DE1004" s="83">
        <v>350369.34</v>
      </c>
      <c r="DF1004" s="83">
        <v>75.08951406649616</v>
      </c>
      <c r="DG1004" s="83">
        <v>45.59429123121068</v>
      </c>
      <c r="DH1004" s="83">
        <v>56.4645823885578</v>
      </c>
      <c r="DI1004" s="92">
        <v>6.689614578005115</v>
      </c>
      <c r="DJ1004" s="92">
        <v>5.5626957347356125</v>
      </c>
      <c r="DK1004" s="92">
        <v>5.727080562659847</v>
      </c>
      <c r="DL1004" s="92">
        <v>5.117869412795794</v>
      </c>
    </row>
    <row r="1005" spans="101:116" ht="10.5">
      <c r="CW1005" s="83" t="s">
        <v>412</v>
      </c>
      <c r="CX1005" s="83" t="s">
        <v>413</v>
      </c>
      <c r="CY1005" s="83" t="s">
        <v>62</v>
      </c>
      <c r="CZ1005" s="83">
        <v>116716.41</v>
      </c>
      <c r="DA1005" s="83">
        <v>830117.86</v>
      </c>
      <c r="DB1005" s="83">
        <v>712905.31</v>
      </c>
      <c r="DC1005" s="83">
        <v>151590</v>
      </c>
      <c r="DD1005" s="83">
        <v>876990.8</v>
      </c>
      <c r="DE1005" s="83">
        <v>806440.84</v>
      </c>
      <c r="DF1005" s="83">
        <v>29.878909058289228</v>
      </c>
      <c r="DG1005" s="83">
        <v>5.646540359943594</v>
      </c>
      <c r="DH1005" s="83">
        <v>13.120330103867497</v>
      </c>
      <c r="DI1005" s="92">
        <v>7.112263476918113</v>
      </c>
      <c r="DJ1005" s="92">
        <v>5.7852813510126</v>
      </c>
      <c r="DK1005" s="92">
        <v>6.108012660773237</v>
      </c>
      <c r="DL1005" s="92">
        <v>5.319881522527871</v>
      </c>
    </row>
    <row r="1006" spans="101:116" ht="10.5">
      <c r="CW1006" s="83" t="s">
        <v>412</v>
      </c>
      <c r="CX1006" s="83" t="s">
        <v>413</v>
      </c>
      <c r="CY1006" s="83" t="s">
        <v>53</v>
      </c>
      <c r="CZ1006" s="83">
        <v>158249.67</v>
      </c>
      <c r="DA1006" s="83">
        <v>835928.09</v>
      </c>
      <c r="DB1006" s="83">
        <v>718677.02</v>
      </c>
      <c r="DC1006" s="83">
        <v>237228.28</v>
      </c>
      <c r="DD1006" s="83">
        <v>1214310.33</v>
      </c>
      <c r="DE1006" s="83">
        <v>1116283.59</v>
      </c>
      <c r="DF1006" s="83">
        <v>49.90759854349142</v>
      </c>
      <c r="DG1006" s="83">
        <v>45.26492703457304</v>
      </c>
      <c r="DH1006" s="83">
        <v>55.3247924916258</v>
      </c>
      <c r="DI1006" s="92">
        <v>5.282337018459501</v>
      </c>
      <c r="DJ1006" s="92">
        <v>5.118741871753233</v>
      </c>
      <c r="DK1006" s="92">
        <v>4.541412440228153</v>
      </c>
      <c r="DL1006" s="92">
        <v>4.705524948374621</v>
      </c>
    </row>
    <row r="1007" spans="101:116" ht="10.5">
      <c r="CW1007" s="83" t="s">
        <v>412</v>
      </c>
      <c r="CX1007" s="83" t="s">
        <v>413</v>
      </c>
      <c r="CY1007" s="83" t="s">
        <v>81</v>
      </c>
      <c r="CZ1007" s="83"/>
      <c r="DA1007" s="83"/>
      <c r="DB1007" s="83"/>
      <c r="DC1007" s="83">
        <v>2122</v>
      </c>
      <c r="DD1007" s="83">
        <v>11370.32</v>
      </c>
      <c r="DE1007" s="83">
        <v>10460.15</v>
      </c>
      <c r="DF1007" s="83"/>
      <c r="DG1007" s="83"/>
      <c r="DH1007" s="83"/>
      <c r="DI1007" s="92"/>
      <c r="DJ1007" s="92">
        <v>5.358303487276155</v>
      </c>
      <c r="DK1007" s="92"/>
      <c r="DL1007" s="92">
        <v>4.929382657869934</v>
      </c>
    </row>
    <row r="1008" spans="101:116" ht="10.5">
      <c r="CW1008" s="83" t="s">
        <v>412</v>
      </c>
      <c r="CX1008" s="83" t="s">
        <v>413</v>
      </c>
      <c r="CY1008" s="83" t="s">
        <v>672</v>
      </c>
      <c r="CZ1008" s="83"/>
      <c r="DA1008" s="83"/>
      <c r="DB1008" s="83"/>
      <c r="DC1008" s="83">
        <v>1490</v>
      </c>
      <c r="DD1008" s="83">
        <v>7396.42</v>
      </c>
      <c r="DE1008" s="83">
        <v>6834.96</v>
      </c>
      <c r="DF1008" s="83"/>
      <c r="DG1008" s="83"/>
      <c r="DH1008" s="83"/>
      <c r="DI1008" s="92"/>
      <c r="DJ1008" s="92">
        <v>4.964040268456376</v>
      </c>
      <c r="DK1008" s="92"/>
      <c r="DL1008" s="92">
        <v>4.587221476510067</v>
      </c>
    </row>
    <row r="1009" spans="101:116" ht="10.5">
      <c r="CW1009" s="83" t="s">
        <v>412</v>
      </c>
      <c r="CX1009" s="83" t="s">
        <v>413</v>
      </c>
      <c r="CY1009" s="83" t="s">
        <v>41</v>
      </c>
      <c r="CZ1009" s="83">
        <v>428544</v>
      </c>
      <c r="DA1009" s="83">
        <v>2424477.26</v>
      </c>
      <c r="DB1009" s="83">
        <v>2082414.74</v>
      </c>
      <c r="DC1009" s="83">
        <v>378277</v>
      </c>
      <c r="DD1009" s="83">
        <v>2144864.75</v>
      </c>
      <c r="DE1009" s="83">
        <v>1973794.92</v>
      </c>
      <c r="DF1009" s="83">
        <v>-11.729717368578255</v>
      </c>
      <c r="DG1009" s="83">
        <v>-11.532898848471765</v>
      </c>
      <c r="DH1009" s="83">
        <v>-5.216051246352591</v>
      </c>
      <c r="DI1009" s="92">
        <v>5.657475685110513</v>
      </c>
      <c r="DJ1009" s="92">
        <v>5.670090304195074</v>
      </c>
      <c r="DK1009" s="92">
        <v>4.859278720504779</v>
      </c>
      <c r="DL1009" s="92">
        <v>5.217856015565313</v>
      </c>
    </row>
    <row r="1010" spans="101:116" ht="10.5">
      <c r="CW1010" s="83" t="s">
        <v>412</v>
      </c>
      <c r="CX1010" s="83" t="s">
        <v>413</v>
      </c>
      <c r="CY1010" s="83" t="s">
        <v>44</v>
      </c>
      <c r="CZ1010" s="83">
        <v>270626.4</v>
      </c>
      <c r="DA1010" s="83">
        <v>1340975.06</v>
      </c>
      <c r="DB1010" s="83">
        <v>1152684.73</v>
      </c>
      <c r="DC1010" s="83">
        <v>219780</v>
      </c>
      <c r="DD1010" s="83">
        <v>1081471.89</v>
      </c>
      <c r="DE1010" s="83">
        <v>995656.32</v>
      </c>
      <c r="DF1010" s="83">
        <v>-18.788410886742763</v>
      </c>
      <c r="DG1010" s="83">
        <v>-19.351826722265823</v>
      </c>
      <c r="DH1010" s="83">
        <v>-13.622841173579184</v>
      </c>
      <c r="DI1010" s="92">
        <v>4.955078514143483</v>
      </c>
      <c r="DJ1010" s="92">
        <v>4.92070202020202</v>
      </c>
      <c r="DK1010" s="92">
        <v>4.259321078800885</v>
      </c>
      <c r="DL1010" s="92">
        <v>4.530240786240786</v>
      </c>
    </row>
    <row r="1011" spans="101:116" ht="10.5">
      <c r="CW1011" s="83" t="s">
        <v>412</v>
      </c>
      <c r="CX1011" s="83" t="s">
        <v>413</v>
      </c>
      <c r="CY1011" s="83" t="s">
        <v>56</v>
      </c>
      <c r="CZ1011" s="83">
        <v>10900</v>
      </c>
      <c r="DA1011" s="83">
        <v>59934.95</v>
      </c>
      <c r="DB1011" s="83">
        <v>51991.89</v>
      </c>
      <c r="DC1011" s="83">
        <v>43991</v>
      </c>
      <c r="DD1011" s="83">
        <v>241788.89</v>
      </c>
      <c r="DE1011" s="83">
        <v>222582.36</v>
      </c>
      <c r="DF1011" s="83">
        <v>303.58715596330273</v>
      </c>
      <c r="DG1011" s="83">
        <v>303.4188566103751</v>
      </c>
      <c r="DH1011" s="83">
        <v>328.10976865815024</v>
      </c>
      <c r="DI1011" s="92">
        <v>5.498619266055045</v>
      </c>
      <c r="DJ1011" s="92">
        <v>5.496326294014685</v>
      </c>
      <c r="DK1011" s="92">
        <v>4.769898165137614</v>
      </c>
      <c r="DL1011" s="92">
        <v>5.059724943738492</v>
      </c>
    </row>
    <row r="1012" spans="101:116" ht="10.5">
      <c r="CW1012" s="83" t="s">
        <v>412</v>
      </c>
      <c r="CX1012" s="83" t="s">
        <v>413</v>
      </c>
      <c r="CY1012" s="83" t="s">
        <v>42</v>
      </c>
      <c r="CZ1012" s="83">
        <v>335760</v>
      </c>
      <c r="DA1012" s="83">
        <v>1617317.84</v>
      </c>
      <c r="DB1012" s="83">
        <v>1388703.29</v>
      </c>
      <c r="DC1012" s="83">
        <v>356010</v>
      </c>
      <c r="DD1012" s="83">
        <v>1693322.84</v>
      </c>
      <c r="DE1012" s="83">
        <v>1559961.14</v>
      </c>
      <c r="DF1012" s="83">
        <v>6.031093638313081</v>
      </c>
      <c r="DG1012" s="83">
        <v>4.699447326939768</v>
      </c>
      <c r="DH1012" s="83">
        <v>12.332213168444344</v>
      </c>
      <c r="DI1012" s="92">
        <v>4.816886585656421</v>
      </c>
      <c r="DJ1012" s="92">
        <v>4.756391224965591</v>
      </c>
      <c r="DK1012" s="92">
        <v>4.135999791517751</v>
      </c>
      <c r="DL1012" s="92">
        <v>4.381790230611499</v>
      </c>
    </row>
    <row r="1013" spans="101:116" ht="10.5">
      <c r="CW1013" s="83" t="s">
        <v>412</v>
      </c>
      <c r="CX1013" s="83" t="s">
        <v>413</v>
      </c>
      <c r="CY1013" s="83" t="s">
        <v>98</v>
      </c>
      <c r="CZ1013" s="83">
        <v>8460</v>
      </c>
      <c r="DA1013" s="83">
        <v>52919.94</v>
      </c>
      <c r="DB1013" s="83">
        <v>45502.37</v>
      </c>
      <c r="DC1013" s="83">
        <v>6600</v>
      </c>
      <c r="DD1013" s="83">
        <v>34782.92</v>
      </c>
      <c r="DE1013" s="83">
        <v>31961.13</v>
      </c>
      <c r="DF1013" s="83">
        <v>-21.98581560283688</v>
      </c>
      <c r="DG1013" s="83">
        <v>-34.272563423163376</v>
      </c>
      <c r="DH1013" s="83">
        <v>-29.75941692707435</v>
      </c>
      <c r="DI1013" s="92">
        <v>6.255312056737589</v>
      </c>
      <c r="DJ1013" s="92">
        <v>5.2701393939393935</v>
      </c>
      <c r="DK1013" s="92">
        <v>5.37853073286052</v>
      </c>
      <c r="DL1013" s="92">
        <v>4.842595454545455</v>
      </c>
    </row>
    <row r="1014" spans="101:116" ht="10.5">
      <c r="CW1014" s="83" t="s">
        <v>412</v>
      </c>
      <c r="CX1014" s="83" t="s">
        <v>413</v>
      </c>
      <c r="CY1014" s="83" t="s">
        <v>61</v>
      </c>
      <c r="CZ1014" s="83">
        <v>8320</v>
      </c>
      <c r="DA1014" s="83">
        <v>45265.61</v>
      </c>
      <c r="DB1014" s="83">
        <v>38984.78</v>
      </c>
      <c r="DC1014" s="83">
        <v>10886</v>
      </c>
      <c r="DD1014" s="83">
        <v>63659.96</v>
      </c>
      <c r="DE1014" s="83">
        <v>58565.8</v>
      </c>
      <c r="DF1014" s="83">
        <v>30.841346153846153</v>
      </c>
      <c r="DG1014" s="83">
        <v>40.63647877494636</v>
      </c>
      <c r="DH1014" s="83">
        <v>50.22734513315198</v>
      </c>
      <c r="DI1014" s="92">
        <v>5.440578125</v>
      </c>
      <c r="DJ1014" s="92">
        <v>5.847874334006981</v>
      </c>
      <c r="DK1014" s="92">
        <v>4.685670673076923</v>
      </c>
      <c r="DL1014" s="92">
        <v>5.379919162226713</v>
      </c>
    </row>
    <row r="1015" spans="101:116" ht="10.5">
      <c r="CW1015" s="83" t="s">
        <v>412</v>
      </c>
      <c r="CX1015" s="83" t="s">
        <v>413</v>
      </c>
      <c r="CY1015" s="83" t="s">
        <v>49</v>
      </c>
      <c r="CZ1015" s="83">
        <v>13260</v>
      </c>
      <c r="DA1015" s="83">
        <v>80331.74</v>
      </c>
      <c r="DB1015" s="83">
        <v>68649.35</v>
      </c>
      <c r="DC1015" s="83">
        <v>81570</v>
      </c>
      <c r="DD1015" s="83">
        <v>595551.4</v>
      </c>
      <c r="DE1015" s="83">
        <v>547756.12</v>
      </c>
      <c r="DF1015" s="83">
        <v>515.158371040724</v>
      </c>
      <c r="DG1015" s="83">
        <v>641.3649947081938</v>
      </c>
      <c r="DH1015" s="83">
        <v>697.9043064500975</v>
      </c>
      <c r="DI1015" s="92">
        <v>6.058200603318251</v>
      </c>
      <c r="DJ1015" s="92">
        <v>7.301108250582322</v>
      </c>
      <c r="DK1015" s="92">
        <v>5.177175716440423</v>
      </c>
      <c r="DL1015" s="92">
        <v>6.715166360181439</v>
      </c>
    </row>
    <row r="1016" spans="101:116" ht="10.5">
      <c r="CW1016" s="83" t="s">
        <v>412</v>
      </c>
      <c r="CX1016" s="83" t="s">
        <v>413</v>
      </c>
      <c r="CY1016" s="83" t="s">
        <v>94</v>
      </c>
      <c r="CZ1016" s="83">
        <v>36160</v>
      </c>
      <c r="DA1016" s="83">
        <v>173331.22</v>
      </c>
      <c r="DB1016" s="83">
        <v>147603.79</v>
      </c>
      <c r="DC1016" s="83"/>
      <c r="DD1016" s="83"/>
      <c r="DE1016" s="83"/>
      <c r="DF1016" s="83">
        <v>-100</v>
      </c>
      <c r="DG1016" s="83">
        <v>-100</v>
      </c>
      <c r="DH1016" s="83">
        <v>-100</v>
      </c>
      <c r="DI1016" s="92">
        <v>4.793451880530974</v>
      </c>
      <c r="DJ1016" s="92"/>
      <c r="DK1016" s="92">
        <v>4.081963219026549</v>
      </c>
      <c r="DL1016" s="92"/>
    </row>
    <row r="1017" spans="101:116" ht="10.5">
      <c r="CW1017" s="83" t="s">
        <v>412</v>
      </c>
      <c r="CX1017" s="83" t="s">
        <v>413</v>
      </c>
      <c r="CY1017" s="83" t="s">
        <v>69</v>
      </c>
      <c r="CZ1017" s="83">
        <v>12660</v>
      </c>
      <c r="DA1017" s="83">
        <v>69855.41</v>
      </c>
      <c r="DB1017" s="83">
        <v>60884.12</v>
      </c>
      <c r="DC1017" s="83">
        <v>31614</v>
      </c>
      <c r="DD1017" s="83">
        <v>178942.03</v>
      </c>
      <c r="DE1017" s="83">
        <v>165774.58</v>
      </c>
      <c r="DF1017" s="83">
        <v>149.71563981042655</v>
      </c>
      <c r="DG1017" s="83">
        <v>156.16058942321</v>
      </c>
      <c r="DH1017" s="83">
        <v>172.2788470951046</v>
      </c>
      <c r="DI1017" s="92">
        <v>5.5178048973143765</v>
      </c>
      <c r="DJ1017" s="92">
        <v>5.6602147782627945</v>
      </c>
      <c r="DK1017" s="92">
        <v>4.809172195892575</v>
      </c>
      <c r="DL1017" s="92">
        <v>5.243707850952109</v>
      </c>
    </row>
    <row r="1018" spans="101:116" ht="10.5">
      <c r="CW1018" s="83" t="s">
        <v>412</v>
      </c>
      <c r="CX1018" s="83" t="s">
        <v>413</v>
      </c>
      <c r="CY1018" s="83" t="s">
        <v>70</v>
      </c>
      <c r="CZ1018" s="83">
        <v>2760</v>
      </c>
      <c r="DA1018" s="83">
        <v>14968.99</v>
      </c>
      <c r="DB1018" s="83">
        <v>12841.42</v>
      </c>
      <c r="DC1018" s="83">
        <v>3078</v>
      </c>
      <c r="DD1018" s="83">
        <v>17579.38</v>
      </c>
      <c r="DE1018" s="83">
        <v>16168.84</v>
      </c>
      <c r="DF1018" s="83">
        <v>11.521739130434783</v>
      </c>
      <c r="DG1018" s="83">
        <v>17.438651505545806</v>
      </c>
      <c r="DH1018" s="83">
        <v>25.911620365971988</v>
      </c>
      <c r="DI1018" s="92">
        <v>5.423547101449275</v>
      </c>
      <c r="DJ1018" s="92">
        <v>5.711299545159195</v>
      </c>
      <c r="DK1018" s="92">
        <v>4.652688405797101</v>
      </c>
      <c r="DL1018" s="92">
        <v>5.253034437946718</v>
      </c>
    </row>
    <row r="1019" spans="101:116" ht="10.5">
      <c r="CW1019" s="83" t="s">
        <v>412</v>
      </c>
      <c r="CX1019" s="83" t="s">
        <v>413</v>
      </c>
      <c r="CY1019" s="83" t="s">
        <v>66</v>
      </c>
      <c r="CZ1019" s="83">
        <v>169694</v>
      </c>
      <c r="DA1019" s="83">
        <v>816607.5</v>
      </c>
      <c r="DB1019" s="83">
        <v>700801.37</v>
      </c>
      <c r="DC1019" s="83">
        <v>147442</v>
      </c>
      <c r="DD1019" s="83">
        <v>757342.3</v>
      </c>
      <c r="DE1019" s="83">
        <v>697345.75</v>
      </c>
      <c r="DF1019" s="83">
        <v>-13.113015192051575</v>
      </c>
      <c r="DG1019" s="83">
        <v>-7.257489062983129</v>
      </c>
      <c r="DH1019" s="83">
        <v>-0.4930954972305484</v>
      </c>
      <c r="DI1019" s="92">
        <v>4.812235553407899</v>
      </c>
      <c r="DJ1019" s="92">
        <v>5.136543861314958</v>
      </c>
      <c r="DK1019" s="92">
        <v>4.129794630334603</v>
      </c>
      <c r="DL1019" s="92">
        <v>4.729627582371373</v>
      </c>
    </row>
    <row r="1020" spans="101:116" ht="10.5">
      <c r="CW1020" s="83" t="s">
        <v>412</v>
      </c>
      <c r="CX1020" s="83" t="s">
        <v>413</v>
      </c>
      <c r="CY1020" s="83" t="s">
        <v>48</v>
      </c>
      <c r="CZ1020" s="83">
        <v>3710</v>
      </c>
      <c r="DA1020" s="83">
        <v>25371.2</v>
      </c>
      <c r="DB1020" s="83">
        <v>21743.17</v>
      </c>
      <c r="DC1020" s="83">
        <v>2990</v>
      </c>
      <c r="DD1020" s="83">
        <v>18035.7</v>
      </c>
      <c r="DE1020" s="83">
        <v>16629.98</v>
      </c>
      <c r="DF1020" s="83">
        <v>-19.40700808625337</v>
      </c>
      <c r="DG1020" s="83">
        <v>-28.91270416850602</v>
      </c>
      <c r="DH1020" s="83">
        <v>-23.51630420035349</v>
      </c>
      <c r="DI1020" s="92">
        <v>6.838598382749327</v>
      </c>
      <c r="DJ1020" s="92">
        <v>6.032006688963211</v>
      </c>
      <c r="DK1020" s="92">
        <v>5.860692722371967</v>
      </c>
      <c r="DL1020" s="92">
        <v>5.561866220735785</v>
      </c>
    </row>
    <row r="1021" spans="101:116" ht="10.5">
      <c r="CW1021" s="83" t="s">
        <v>412</v>
      </c>
      <c r="CX1021" s="83" t="s">
        <v>413</v>
      </c>
      <c r="CY1021" s="83" t="s">
        <v>345</v>
      </c>
      <c r="CZ1021" s="83">
        <v>17296</v>
      </c>
      <c r="DA1021" s="83">
        <v>90075.18</v>
      </c>
      <c r="DB1021" s="83">
        <v>77373.09</v>
      </c>
      <c r="DC1021" s="83">
        <v>16886</v>
      </c>
      <c r="DD1021" s="83">
        <v>82272.14</v>
      </c>
      <c r="DE1021" s="83">
        <v>75719.76</v>
      </c>
      <c r="DF1021" s="83">
        <v>-2.370490286771508</v>
      </c>
      <c r="DG1021" s="83">
        <v>-8.662808112068156</v>
      </c>
      <c r="DH1021" s="83">
        <v>-2.13682819181708</v>
      </c>
      <c r="DI1021" s="92">
        <v>5.207861933395004</v>
      </c>
      <c r="DJ1021" s="92">
        <v>4.872210114888073</v>
      </c>
      <c r="DK1021" s="92">
        <v>4.473467275670675</v>
      </c>
      <c r="DL1021" s="92">
        <v>4.4841738718465</v>
      </c>
    </row>
    <row r="1022" spans="101:116" ht="10.5">
      <c r="CW1022" s="83" t="s">
        <v>412</v>
      </c>
      <c r="CX1022" s="83" t="s">
        <v>413</v>
      </c>
      <c r="CY1022" s="83" t="s">
        <v>65</v>
      </c>
      <c r="CZ1022" s="83">
        <v>3620</v>
      </c>
      <c r="DA1022" s="83">
        <v>19404.62</v>
      </c>
      <c r="DB1022" s="83">
        <v>16815.52</v>
      </c>
      <c r="DC1022" s="83">
        <v>4500</v>
      </c>
      <c r="DD1022" s="83">
        <v>26584.08</v>
      </c>
      <c r="DE1022" s="83">
        <v>24476.2</v>
      </c>
      <c r="DF1022" s="83">
        <v>24.30939226519337</v>
      </c>
      <c r="DG1022" s="83">
        <v>36.99871473906731</v>
      </c>
      <c r="DH1022" s="83">
        <v>45.557199539473054</v>
      </c>
      <c r="DI1022" s="92">
        <v>5.3603922651933695</v>
      </c>
      <c r="DJ1022" s="92">
        <v>5.907573333333334</v>
      </c>
      <c r="DK1022" s="92">
        <v>4.645171270718232</v>
      </c>
      <c r="DL1022" s="92">
        <v>5.439155555555556</v>
      </c>
    </row>
    <row r="1023" spans="101:116" ht="10.5">
      <c r="CW1023" s="83" t="s">
        <v>412</v>
      </c>
      <c r="CX1023" s="83" t="s">
        <v>413</v>
      </c>
      <c r="CY1023" s="83" t="s">
        <v>43</v>
      </c>
      <c r="CZ1023" s="83"/>
      <c r="DA1023" s="83"/>
      <c r="DB1023" s="83"/>
      <c r="DC1023" s="83">
        <v>30962</v>
      </c>
      <c r="DD1023" s="83">
        <v>152567.22</v>
      </c>
      <c r="DE1023" s="83">
        <v>140579.26</v>
      </c>
      <c r="DF1023" s="83"/>
      <c r="DG1023" s="83"/>
      <c r="DH1023" s="83"/>
      <c r="DI1023" s="92"/>
      <c r="DJ1023" s="92">
        <v>4.927563464892449</v>
      </c>
      <c r="DK1023" s="92"/>
      <c r="DL1023" s="92">
        <v>4.540380466378141</v>
      </c>
    </row>
    <row r="1024" spans="101:116" ht="10.5">
      <c r="CW1024" s="83" t="s">
        <v>414</v>
      </c>
      <c r="CX1024" s="83" t="s">
        <v>618</v>
      </c>
      <c r="CY1024" s="83" t="s">
        <v>62</v>
      </c>
      <c r="CZ1024" s="83"/>
      <c r="DA1024" s="83"/>
      <c r="DB1024" s="83"/>
      <c r="DC1024" s="83">
        <v>800</v>
      </c>
      <c r="DD1024" s="83">
        <v>6000</v>
      </c>
      <c r="DE1024" s="83">
        <v>5523.45</v>
      </c>
      <c r="DF1024" s="83"/>
      <c r="DG1024" s="83"/>
      <c r="DH1024" s="83"/>
      <c r="DI1024" s="92"/>
      <c r="DJ1024" s="92">
        <v>7.5</v>
      </c>
      <c r="DK1024" s="92"/>
      <c r="DL1024" s="92">
        <v>6.9043125</v>
      </c>
    </row>
    <row r="1025" spans="101:116" ht="10.5">
      <c r="CW1025" s="83" t="s">
        <v>414</v>
      </c>
      <c r="CX1025" s="83" t="s">
        <v>618</v>
      </c>
      <c r="CY1025" s="83" t="s">
        <v>53</v>
      </c>
      <c r="CZ1025" s="83"/>
      <c r="DA1025" s="83"/>
      <c r="DB1025" s="83"/>
      <c r="DC1025" s="83">
        <v>20</v>
      </c>
      <c r="DD1025" s="83">
        <v>93.04</v>
      </c>
      <c r="DE1025" s="83">
        <v>85.33</v>
      </c>
      <c r="DF1025" s="83"/>
      <c r="DG1025" s="83"/>
      <c r="DH1025" s="83"/>
      <c r="DI1025" s="92"/>
      <c r="DJ1025" s="92">
        <v>4.652</v>
      </c>
      <c r="DK1025" s="92"/>
      <c r="DL1025" s="92">
        <v>4.2665</v>
      </c>
    </row>
    <row r="1026" spans="101:116" ht="10.5">
      <c r="CW1026" s="83" t="s">
        <v>414</v>
      </c>
      <c r="CX1026" s="83" t="s">
        <v>618</v>
      </c>
      <c r="CY1026" s="83" t="s">
        <v>41</v>
      </c>
      <c r="CZ1026" s="83"/>
      <c r="DA1026" s="83"/>
      <c r="DB1026" s="83"/>
      <c r="DC1026" s="83">
        <v>3950</v>
      </c>
      <c r="DD1026" s="83">
        <v>17184.66</v>
      </c>
      <c r="DE1026" s="83">
        <v>15860.97</v>
      </c>
      <c r="DF1026" s="83"/>
      <c r="DG1026" s="83"/>
      <c r="DH1026" s="83"/>
      <c r="DI1026" s="92"/>
      <c r="DJ1026" s="92">
        <v>4.350546835443038</v>
      </c>
      <c r="DK1026" s="92"/>
      <c r="DL1026" s="92">
        <v>4.015435443037974</v>
      </c>
    </row>
    <row r="1027" spans="101:116" ht="10.5">
      <c r="CW1027" s="83" t="s">
        <v>414</v>
      </c>
      <c r="CX1027" s="83" t="s">
        <v>618</v>
      </c>
      <c r="CY1027" s="83" t="s">
        <v>44</v>
      </c>
      <c r="CZ1027" s="83"/>
      <c r="DA1027" s="83"/>
      <c r="DB1027" s="83"/>
      <c r="DC1027" s="83">
        <v>13424</v>
      </c>
      <c r="DD1027" s="83">
        <v>65693.28</v>
      </c>
      <c r="DE1027" s="83">
        <v>60591.61</v>
      </c>
      <c r="DF1027" s="83"/>
      <c r="DG1027" s="83"/>
      <c r="DH1027" s="83"/>
      <c r="DI1027" s="92"/>
      <c r="DJ1027" s="92">
        <v>4.8937187127532775</v>
      </c>
      <c r="DK1027" s="92"/>
      <c r="DL1027" s="92">
        <v>4.5136777413587605</v>
      </c>
    </row>
    <row r="1028" spans="101:116" ht="10.5">
      <c r="CW1028" s="83" t="s">
        <v>414</v>
      </c>
      <c r="CX1028" s="83" t="s">
        <v>618</v>
      </c>
      <c r="CY1028" s="83" t="s">
        <v>42</v>
      </c>
      <c r="CZ1028" s="83"/>
      <c r="DA1028" s="83"/>
      <c r="DB1028" s="83"/>
      <c r="DC1028" s="83">
        <v>16350</v>
      </c>
      <c r="DD1028" s="83">
        <v>74815.3</v>
      </c>
      <c r="DE1028" s="83">
        <v>68956.84</v>
      </c>
      <c r="DF1028" s="83"/>
      <c r="DG1028" s="83"/>
      <c r="DH1028" s="83"/>
      <c r="DI1028" s="92"/>
      <c r="DJ1028" s="92">
        <v>4.575859327217126</v>
      </c>
      <c r="DK1028" s="92"/>
      <c r="DL1028" s="92">
        <v>4.21754373088685</v>
      </c>
    </row>
    <row r="1029" spans="101:116" ht="10.5">
      <c r="CW1029" s="83" t="s">
        <v>414</v>
      </c>
      <c r="CX1029" s="83" t="s">
        <v>618</v>
      </c>
      <c r="CY1029" s="83" t="s">
        <v>49</v>
      </c>
      <c r="CZ1029" s="83"/>
      <c r="DA1029" s="83"/>
      <c r="DB1029" s="83"/>
      <c r="DC1029" s="83">
        <v>160</v>
      </c>
      <c r="DD1029" s="83">
        <v>857.25</v>
      </c>
      <c r="DE1029" s="83">
        <v>787.6</v>
      </c>
      <c r="DF1029" s="83"/>
      <c r="DG1029" s="83"/>
      <c r="DH1029" s="83"/>
      <c r="DI1029" s="92"/>
      <c r="DJ1029" s="92">
        <v>5.3578125</v>
      </c>
      <c r="DK1029" s="92"/>
      <c r="DL1029" s="92">
        <v>4.9225</v>
      </c>
    </row>
    <row r="1030" spans="101:116" ht="10.5">
      <c r="CW1030" s="83" t="s">
        <v>414</v>
      </c>
      <c r="CX1030" s="83" t="s">
        <v>618</v>
      </c>
      <c r="CY1030" s="83" t="s">
        <v>66</v>
      </c>
      <c r="CZ1030" s="83"/>
      <c r="DA1030" s="83"/>
      <c r="DB1030" s="83"/>
      <c r="DC1030" s="83">
        <v>332</v>
      </c>
      <c r="DD1030" s="83">
        <v>1575.04</v>
      </c>
      <c r="DE1030" s="83">
        <v>1448.6</v>
      </c>
      <c r="DF1030" s="83"/>
      <c r="DG1030" s="83"/>
      <c r="DH1030" s="83"/>
      <c r="DI1030" s="92"/>
      <c r="DJ1030" s="92">
        <v>4.744096385542169</v>
      </c>
      <c r="DK1030" s="92"/>
      <c r="DL1030" s="92">
        <v>4.363253012048193</v>
      </c>
    </row>
    <row r="1031" spans="101:116" ht="10.5">
      <c r="CW1031" s="83" t="s">
        <v>414</v>
      </c>
      <c r="CX1031" s="83" t="s">
        <v>618</v>
      </c>
      <c r="CY1031" s="83" t="s">
        <v>43</v>
      </c>
      <c r="CZ1031" s="83">
        <v>6080</v>
      </c>
      <c r="DA1031" s="83">
        <v>21853.88</v>
      </c>
      <c r="DB1031" s="83">
        <v>18848</v>
      </c>
      <c r="DC1031" s="83">
        <v>5340</v>
      </c>
      <c r="DD1031" s="83">
        <v>23626.14</v>
      </c>
      <c r="DE1031" s="83">
        <v>21794.94</v>
      </c>
      <c r="DF1031" s="83">
        <v>-12.171052631578947</v>
      </c>
      <c r="DG1031" s="83">
        <v>8.109589692997298</v>
      </c>
      <c r="DH1031" s="83">
        <v>15.635292869269943</v>
      </c>
      <c r="DI1031" s="92">
        <v>3.594388157894737</v>
      </c>
      <c r="DJ1031" s="92">
        <v>4.424370786516854</v>
      </c>
      <c r="DK1031" s="92">
        <v>3.1</v>
      </c>
      <c r="DL1031" s="92">
        <v>4.081449438202247</v>
      </c>
    </row>
    <row r="1032" spans="101:116" ht="10.5">
      <c r="CW1032" s="83" t="s">
        <v>431</v>
      </c>
      <c r="CX1032" s="83" t="s">
        <v>432</v>
      </c>
      <c r="CY1032" s="83" t="s">
        <v>47</v>
      </c>
      <c r="CZ1032" s="83">
        <v>1260</v>
      </c>
      <c r="DA1032" s="83">
        <v>5820.78</v>
      </c>
      <c r="DB1032" s="83">
        <v>5178</v>
      </c>
      <c r="DC1032" s="83">
        <v>2352</v>
      </c>
      <c r="DD1032" s="83">
        <v>15636.86</v>
      </c>
      <c r="DE1032" s="83">
        <v>14336.34</v>
      </c>
      <c r="DF1032" s="83">
        <v>86.66666666666667</v>
      </c>
      <c r="DG1032" s="83">
        <v>168.63856733977238</v>
      </c>
      <c r="DH1032" s="83">
        <v>176.8702201622248</v>
      </c>
      <c r="DI1032" s="92">
        <v>4.619666666666666</v>
      </c>
      <c r="DJ1032" s="92">
        <v>6.648324829931973</v>
      </c>
      <c r="DK1032" s="92">
        <v>4.109523809523809</v>
      </c>
      <c r="DL1032" s="92">
        <v>6.0953826530612245</v>
      </c>
    </row>
    <row r="1033" spans="101:116" ht="10.5">
      <c r="CW1033" s="83" t="s">
        <v>431</v>
      </c>
      <c r="CX1033" s="83" t="s">
        <v>432</v>
      </c>
      <c r="CY1033" s="83" t="s">
        <v>133</v>
      </c>
      <c r="CZ1033" s="83">
        <v>5000</v>
      </c>
      <c r="DA1033" s="83">
        <v>27372.78</v>
      </c>
      <c r="DB1033" s="83">
        <v>23613.15</v>
      </c>
      <c r="DC1033" s="83"/>
      <c r="DD1033" s="83"/>
      <c r="DE1033" s="83"/>
      <c r="DF1033" s="83">
        <v>-100</v>
      </c>
      <c r="DG1033" s="83">
        <v>-100</v>
      </c>
      <c r="DH1033" s="83">
        <v>-100</v>
      </c>
      <c r="DI1033" s="92">
        <v>5.474556</v>
      </c>
      <c r="DJ1033" s="92"/>
      <c r="DK1033" s="92">
        <v>4.7226300000000005</v>
      </c>
      <c r="DL1033" s="92"/>
    </row>
    <row r="1034" spans="101:116" ht="10.5">
      <c r="CW1034" s="83" t="s">
        <v>431</v>
      </c>
      <c r="CX1034" s="83" t="s">
        <v>432</v>
      </c>
      <c r="CY1034" s="83" t="s">
        <v>62</v>
      </c>
      <c r="CZ1034" s="83">
        <v>19090</v>
      </c>
      <c r="DA1034" s="83">
        <v>165401.5</v>
      </c>
      <c r="DB1034" s="83">
        <v>137272.86</v>
      </c>
      <c r="DC1034" s="83"/>
      <c r="DD1034" s="83"/>
      <c r="DE1034" s="83"/>
      <c r="DF1034" s="83">
        <v>-100</v>
      </c>
      <c r="DG1034" s="83">
        <v>-100</v>
      </c>
      <c r="DH1034" s="83">
        <v>-100</v>
      </c>
      <c r="DI1034" s="92">
        <v>8.664300680984809</v>
      </c>
      <c r="DJ1034" s="92"/>
      <c r="DK1034" s="92">
        <v>7.190825563122052</v>
      </c>
      <c r="DL1034" s="92"/>
    </row>
    <row r="1035" spans="101:116" ht="10.5">
      <c r="CW1035" s="83" t="s">
        <v>431</v>
      </c>
      <c r="CX1035" s="83" t="s">
        <v>432</v>
      </c>
      <c r="CY1035" s="83" t="s">
        <v>53</v>
      </c>
      <c r="CZ1035" s="83">
        <v>14844.12</v>
      </c>
      <c r="DA1035" s="83">
        <v>151018.6</v>
      </c>
      <c r="DB1035" s="83">
        <v>130951.91</v>
      </c>
      <c r="DC1035" s="83">
        <v>891</v>
      </c>
      <c r="DD1035" s="83">
        <v>6364.75</v>
      </c>
      <c r="DE1035" s="83">
        <v>5837.41</v>
      </c>
      <c r="DF1035" s="83">
        <v>-93.9976233013476</v>
      </c>
      <c r="DG1035" s="83">
        <v>-95.78545291772006</v>
      </c>
      <c r="DH1035" s="83">
        <v>-95.5423254231267</v>
      </c>
      <c r="DI1035" s="92">
        <v>10.173631040438908</v>
      </c>
      <c r="DJ1035" s="92">
        <v>7.14337822671156</v>
      </c>
      <c r="DK1035" s="92">
        <v>8.821803515466057</v>
      </c>
      <c r="DL1035" s="92">
        <v>6.551526374859708</v>
      </c>
    </row>
    <row r="1036" spans="101:116" ht="10.5">
      <c r="CW1036" s="83" t="s">
        <v>431</v>
      </c>
      <c r="CX1036" s="83" t="s">
        <v>432</v>
      </c>
      <c r="CY1036" s="83" t="s">
        <v>55</v>
      </c>
      <c r="CZ1036" s="83">
        <v>2000</v>
      </c>
      <c r="DA1036" s="83">
        <v>12955.83</v>
      </c>
      <c r="DB1036" s="83">
        <v>10756.1</v>
      </c>
      <c r="DC1036" s="83"/>
      <c r="DD1036" s="83"/>
      <c r="DE1036" s="83"/>
      <c r="DF1036" s="83">
        <v>-100</v>
      </c>
      <c r="DG1036" s="83">
        <v>-100</v>
      </c>
      <c r="DH1036" s="83">
        <v>-100</v>
      </c>
      <c r="DI1036" s="92">
        <v>6.477915</v>
      </c>
      <c r="DJ1036" s="92"/>
      <c r="DK1036" s="92">
        <v>5.37805</v>
      </c>
      <c r="DL1036" s="92"/>
    </row>
    <row r="1037" spans="101:116" ht="10.5">
      <c r="CW1037" s="83" t="s">
        <v>431</v>
      </c>
      <c r="CX1037" s="83" t="s">
        <v>432</v>
      </c>
      <c r="CY1037" s="83" t="s">
        <v>41</v>
      </c>
      <c r="CZ1037" s="83"/>
      <c r="DA1037" s="83"/>
      <c r="DB1037" s="83"/>
      <c r="DC1037" s="83">
        <v>9450</v>
      </c>
      <c r="DD1037" s="83">
        <v>59977.52</v>
      </c>
      <c r="DE1037" s="83">
        <v>55277.05</v>
      </c>
      <c r="DF1037" s="83"/>
      <c r="DG1037" s="83"/>
      <c r="DH1037" s="83"/>
      <c r="DI1037" s="92"/>
      <c r="DJ1037" s="92">
        <v>6.346827513227513</v>
      </c>
      <c r="DK1037" s="92"/>
      <c r="DL1037" s="92">
        <v>5.849423280423281</v>
      </c>
    </row>
    <row r="1038" spans="101:116" ht="10.5">
      <c r="CW1038" s="83" t="s">
        <v>431</v>
      </c>
      <c r="CX1038" s="83" t="s">
        <v>432</v>
      </c>
      <c r="CY1038" s="83" t="s">
        <v>44</v>
      </c>
      <c r="CZ1038" s="83">
        <v>2340</v>
      </c>
      <c r="DA1038" s="83">
        <v>13051.87</v>
      </c>
      <c r="DB1038" s="83">
        <v>11091.6</v>
      </c>
      <c r="DC1038" s="83"/>
      <c r="DD1038" s="83"/>
      <c r="DE1038" s="83"/>
      <c r="DF1038" s="83">
        <v>-100</v>
      </c>
      <c r="DG1038" s="83">
        <v>-100</v>
      </c>
      <c r="DH1038" s="83">
        <v>-100</v>
      </c>
      <c r="DI1038" s="92">
        <v>5.5777222222222225</v>
      </c>
      <c r="DJ1038" s="92"/>
      <c r="DK1038" s="92">
        <v>4.74</v>
      </c>
      <c r="DL1038" s="92"/>
    </row>
    <row r="1039" spans="101:116" ht="10.5">
      <c r="CW1039" s="83" t="s">
        <v>431</v>
      </c>
      <c r="CX1039" s="83" t="s">
        <v>432</v>
      </c>
      <c r="CY1039" s="83" t="s">
        <v>84</v>
      </c>
      <c r="CZ1039" s="83">
        <v>13990</v>
      </c>
      <c r="DA1039" s="83">
        <v>72546.16</v>
      </c>
      <c r="DB1039" s="83">
        <v>61143.17</v>
      </c>
      <c r="DC1039" s="83"/>
      <c r="DD1039" s="83"/>
      <c r="DE1039" s="83"/>
      <c r="DF1039" s="83">
        <v>-100</v>
      </c>
      <c r="DG1039" s="83">
        <v>-100</v>
      </c>
      <c r="DH1039" s="83">
        <v>-100</v>
      </c>
      <c r="DI1039" s="92">
        <v>5.185572551822731</v>
      </c>
      <c r="DJ1039" s="92"/>
      <c r="DK1039" s="92">
        <v>4.370491065046462</v>
      </c>
      <c r="DL1039" s="92"/>
    </row>
    <row r="1040" spans="101:116" ht="10.5">
      <c r="CW1040" s="83" t="s">
        <v>431</v>
      </c>
      <c r="CX1040" s="83" t="s">
        <v>432</v>
      </c>
      <c r="CY1040" s="83" t="s">
        <v>525</v>
      </c>
      <c r="CZ1040" s="83">
        <v>1120</v>
      </c>
      <c r="DA1040" s="83">
        <v>5849.24</v>
      </c>
      <c r="DB1040" s="83">
        <v>5035.86</v>
      </c>
      <c r="DC1040" s="83"/>
      <c r="DD1040" s="83"/>
      <c r="DE1040" s="83"/>
      <c r="DF1040" s="83">
        <v>-100</v>
      </c>
      <c r="DG1040" s="83">
        <v>-100</v>
      </c>
      <c r="DH1040" s="83">
        <v>-100</v>
      </c>
      <c r="DI1040" s="92">
        <v>5.222535714285714</v>
      </c>
      <c r="DJ1040" s="92"/>
      <c r="DK1040" s="92">
        <v>4.496303571428571</v>
      </c>
      <c r="DL1040" s="92"/>
    </row>
    <row r="1041" spans="101:116" ht="10.5">
      <c r="CW1041" s="83" t="s">
        <v>433</v>
      </c>
      <c r="CX1041" s="83" t="s">
        <v>625</v>
      </c>
      <c r="CY1041" s="83" t="s">
        <v>133</v>
      </c>
      <c r="CZ1041" s="83">
        <v>336</v>
      </c>
      <c r="DA1041" s="83">
        <v>3161.76</v>
      </c>
      <c r="DB1041" s="83">
        <v>2722.09</v>
      </c>
      <c r="DC1041" s="83"/>
      <c r="DD1041" s="83"/>
      <c r="DE1041" s="83"/>
      <c r="DF1041" s="83">
        <v>-100</v>
      </c>
      <c r="DG1041" s="83">
        <v>-100</v>
      </c>
      <c r="DH1041" s="83">
        <v>-100</v>
      </c>
      <c r="DI1041" s="92">
        <v>9.41</v>
      </c>
      <c r="DJ1041" s="92"/>
      <c r="DK1041" s="92">
        <v>8.101458333333333</v>
      </c>
      <c r="DL1041" s="92"/>
    </row>
    <row r="1042" spans="101:116" ht="10.5">
      <c r="CW1042" s="83" t="s">
        <v>433</v>
      </c>
      <c r="CX1042" s="83" t="s">
        <v>625</v>
      </c>
      <c r="CY1042" s="83" t="s">
        <v>53</v>
      </c>
      <c r="CZ1042" s="83"/>
      <c r="DA1042" s="83"/>
      <c r="DB1042" s="83"/>
      <c r="DC1042" s="83">
        <v>150</v>
      </c>
      <c r="DD1042" s="83">
        <v>1037.97</v>
      </c>
      <c r="DE1042" s="83">
        <v>952.87</v>
      </c>
      <c r="DF1042" s="83"/>
      <c r="DG1042" s="83"/>
      <c r="DH1042" s="83"/>
      <c r="DI1042" s="92"/>
      <c r="DJ1042" s="92">
        <v>6.9198</v>
      </c>
      <c r="DK1042" s="92"/>
      <c r="DL1042" s="92">
        <v>6.3524666666666665</v>
      </c>
    </row>
    <row r="1043" spans="101:116" ht="10.5">
      <c r="CW1043" s="83" t="s">
        <v>433</v>
      </c>
      <c r="CX1043" s="83" t="s">
        <v>625</v>
      </c>
      <c r="CY1043" s="83" t="s">
        <v>55</v>
      </c>
      <c r="CZ1043" s="83"/>
      <c r="DA1043" s="83"/>
      <c r="DB1043" s="83"/>
      <c r="DC1043" s="83">
        <v>1920</v>
      </c>
      <c r="DD1043" s="83">
        <v>12142.29</v>
      </c>
      <c r="DE1043" s="83">
        <v>11146.8</v>
      </c>
      <c r="DF1043" s="83"/>
      <c r="DG1043" s="83"/>
      <c r="DH1043" s="83"/>
      <c r="DI1043" s="92"/>
      <c r="DJ1043" s="92">
        <v>6.324109375000001</v>
      </c>
      <c r="DK1043" s="92"/>
      <c r="DL1043" s="92">
        <v>5.805625</v>
      </c>
    </row>
    <row r="1044" spans="101:116" ht="10.5">
      <c r="CW1044" s="83" t="s">
        <v>433</v>
      </c>
      <c r="CX1044" s="83" t="s">
        <v>625</v>
      </c>
      <c r="CY1044" s="83" t="s">
        <v>42</v>
      </c>
      <c r="CZ1044" s="83"/>
      <c r="DA1044" s="83"/>
      <c r="DB1044" s="83"/>
      <c r="DC1044" s="83">
        <v>450</v>
      </c>
      <c r="DD1044" s="83">
        <v>3544.75</v>
      </c>
      <c r="DE1044" s="83">
        <v>3251.73</v>
      </c>
      <c r="DF1044" s="83"/>
      <c r="DG1044" s="83"/>
      <c r="DH1044" s="83"/>
      <c r="DI1044" s="92"/>
      <c r="DJ1044" s="92">
        <v>7.877222222222223</v>
      </c>
      <c r="DK1044" s="92"/>
      <c r="DL1044" s="92">
        <v>7.226066666666667</v>
      </c>
    </row>
    <row r="1045" spans="101:116" ht="10.5">
      <c r="CW1045" s="83" t="s">
        <v>441</v>
      </c>
      <c r="CX1045" s="83" t="s">
        <v>307</v>
      </c>
      <c r="CY1045" s="83" t="s">
        <v>47</v>
      </c>
      <c r="CZ1045" s="83">
        <v>32</v>
      </c>
      <c r="DA1045" s="83">
        <v>366.71</v>
      </c>
      <c r="DB1045" s="83">
        <v>313.59</v>
      </c>
      <c r="DC1045" s="83">
        <v>439</v>
      </c>
      <c r="DD1045" s="83">
        <v>5216.17</v>
      </c>
      <c r="DE1045" s="83">
        <v>4796.66</v>
      </c>
      <c r="DF1045" s="83">
        <v>1271.875</v>
      </c>
      <c r="DG1045" s="83">
        <v>1322.4237135611247</v>
      </c>
      <c r="DH1045" s="83">
        <v>1429.595969259224</v>
      </c>
      <c r="DI1045" s="92">
        <v>11.4596875</v>
      </c>
      <c r="DJ1045" s="92">
        <v>11.881936218678815</v>
      </c>
      <c r="DK1045" s="92">
        <v>9.7996875</v>
      </c>
      <c r="DL1045" s="92">
        <v>10.92633257403189</v>
      </c>
    </row>
    <row r="1046" spans="101:116" ht="10.5">
      <c r="CW1046" s="83" t="s">
        <v>441</v>
      </c>
      <c r="CX1046" s="83" t="s">
        <v>307</v>
      </c>
      <c r="CY1046" s="83" t="s">
        <v>134</v>
      </c>
      <c r="CZ1046" s="83"/>
      <c r="DA1046" s="83"/>
      <c r="DB1046" s="83"/>
      <c r="DC1046" s="83">
        <v>600</v>
      </c>
      <c r="DD1046" s="83">
        <v>8794.42</v>
      </c>
      <c r="DE1046" s="83">
        <v>8129.67</v>
      </c>
      <c r="DF1046" s="83"/>
      <c r="DG1046" s="83"/>
      <c r="DH1046" s="83"/>
      <c r="DI1046" s="92"/>
      <c r="DJ1046" s="92">
        <v>14.657366666666666</v>
      </c>
      <c r="DK1046" s="92"/>
      <c r="DL1046" s="92">
        <v>13.54945</v>
      </c>
    </row>
    <row r="1047" spans="101:116" ht="10.5">
      <c r="CW1047" s="83" t="s">
        <v>441</v>
      </c>
      <c r="CX1047" s="83" t="s">
        <v>307</v>
      </c>
      <c r="CY1047" s="83" t="s">
        <v>62</v>
      </c>
      <c r="CZ1047" s="83">
        <v>4402.45</v>
      </c>
      <c r="DA1047" s="83">
        <v>60507.52</v>
      </c>
      <c r="DB1047" s="83">
        <v>52109.14</v>
      </c>
      <c r="DC1047" s="83">
        <v>6942</v>
      </c>
      <c r="DD1047" s="83">
        <v>90446.52</v>
      </c>
      <c r="DE1047" s="83">
        <v>83144.97</v>
      </c>
      <c r="DF1047" s="83">
        <v>57.68492543924407</v>
      </c>
      <c r="DG1047" s="83">
        <v>49.479800196735894</v>
      </c>
      <c r="DH1047" s="83">
        <v>59.55928269013843</v>
      </c>
      <c r="DI1047" s="92">
        <v>13.744056150552533</v>
      </c>
      <c r="DJ1047" s="92">
        <v>13.028885047536734</v>
      </c>
      <c r="DK1047" s="92">
        <v>11.836395643334962</v>
      </c>
      <c r="DL1047" s="92">
        <v>11.97709161624892</v>
      </c>
    </row>
    <row r="1048" spans="101:116" ht="10.5">
      <c r="CW1048" s="83" t="s">
        <v>441</v>
      </c>
      <c r="CX1048" s="83" t="s">
        <v>307</v>
      </c>
      <c r="CY1048" s="83" t="s">
        <v>53</v>
      </c>
      <c r="CZ1048" s="83">
        <v>15642</v>
      </c>
      <c r="DA1048" s="83">
        <v>200108.56</v>
      </c>
      <c r="DB1048" s="83">
        <v>170978.37</v>
      </c>
      <c r="DC1048" s="83">
        <v>19026</v>
      </c>
      <c r="DD1048" s="83">
        <v>235874.98</v>
      </c>
      <c r="DE1048" s="83">
        <v>216717.06</v>
      </c>
      <c r="DF1048" s="83">
        <v>21.634062140391254</v>
      </c>
      <c r="DG1048" s="83">
        <v>17.873508259716633</v>
      </c>
      <c r="DH1048" s="83">
        <v>26.75115571636342</v>
      </c>
      <c r="DI1048" s="92">
        <v>12.793029024421429</v>
      </c>
      <c r="DJ1048" s="92">
        <v>12.397507621150005</v>
      </c>
      <c r="DK1048" s="92">
        <v>10.93072305331799</v>
      </c>
      <c r="DL1048" s="92">
        <v>11.39057395143488</v>
      </c>
    </row>
    <row r="1049" spans="101:116" ht="10.5">
      <c r="CW1049" s="83" t="s">
        <v>441</v>
      </c>
      <c r="CX1049" s="83" t="s">
        <v>307</v>
      </c>
      <c r="CY1049" s="83" t="s">
        <v>55</v>
      </c>
      <c r="CZ1049" s="83"/>
      <c r="DA1049" s="83"/>
      <c r="DB1049" s="83"/>
      <c r="DC1049" s="83">
        <v>1000</v>
      </c>
      <c r="DD1049" s="83">
        <v>11982.38</v>
      </c>
      <c r="DE1049" s="83">
        <v>11000</v>
      </c>
      <c r="DF1049" s="83"/>
      <c r="DG1049" s="83"/>
      <c r="DH1049" s="83"/>
      <c r="DI1049" s="92"/>
      <c r="DJ1049" s="92">
        <v>11.98238</v>
      </c>
      <c r="DK1049" s="92"/>
      <c r="DL1049" s="92">
        <v>11</v>
      </c>
    </row>
    <row r="1050" spans="101:116" ht="10.5">
      <c r="CW1050" s="83" t="s">
        <v>441</v>
      </c>
      <c r="CX1050" s="83" t="s">
        <v>307</v>
      </c>
      <c r="CY1050" s="83" t="s">
        <v>41</v>
      </c>
      <c r="CZ1050" s="83">
        <v>422501</v>
      </c>
      <c r="DA1050" s="83">
        <v>4692955.24</v>
      </c>
      <c r="DB1050" s="83">
        <v>4025245.9</v>
      </c>
      <c r="DC1050" s="83">
        <v>453826</v>
      </c>
      <c r="DD1050" s="83">
        <v>5174695.5</v>
      </c>
      <c r="DE1050" s="83">
        <v>4760471.14</v>
      </c>
      <c r="DF1050" s="83">
        <v>7.414183635068319</v>
      </c>
      <c r="DG1050" s="83">
        <v>10.265179090009811</v>
      </c>
      <c r="DH1050" s="83">
        <v>18.265349701989628</v>
      </c>
      <c r="DI1050" s="92">
        <v>11.107560076780883</v>
      </c>
      <c r="DJ1050" s="92">
        <v>11.402377783555812</v>
      </c>
      <c r="DK1050" s="92">
        <v>9.527186681214955</v>
      </c>
      <c r="DL1050" s="92">
        <v>10.489639509415502</v>
      </c>
    </row>
    <row r="1051" spans="101:116" ht="10.5">
      <c r="CW1051" s="83" t="s">
        <v>441</v>
      </c>
      <c r="CX1051" s="83" t="s">
        <v>307</v>
      </c>
      <c r="CY1051" s="83" t="s">
        <v>44</v>
      </c>
      <c r="CZ1051" s="83">
        <v>826</v>
      </c>
      <c r="DA1051" s="83">
        <v>10383.66</v>
      </c>
      <c r="DB1051" s="83">
        <v>8966.03</v>
      </c>
      <c r="DC1051" s="83">
        <v>1250</v>
      </c>
      <c r="DD1051" s="83">
        <v>16125.56</v>
      </c>
      <c r="DE1051" s="83">
        <v>14782.13</v>
      </c>
      <c r="DF1051" s="83">
        <v>51.3317191283293</v>
      </c>
      <c r="DG1051" s="83">
        <v>55.29745773648213</v>
      </c>
      <c r="DH1051" s="83">
        <v>64.8681746547803</v>
      </c>
      <c r="DI1051" s="92">
        <v>12.571016949152542</v>
      </c>
      <c r="DJ1051" s="92">
        <v>12.900447999999999</v>
      </c>
      <c r="DK1051" s="92">
        <v>10.854757869249395</v>
      </c>
      <c r="DL1051" s="92">
        <v>11.825704</v>
      </c>
    </row>
    <row r="1052" spans="101:116" ht="10.5">
      <c r="CW1052" s="83" t="s">
        <v>441</v>
      </c>
      <c r="CX1052" s="83" t="s">
        <v>307</v>
      </c>
      <c r="CY1052" s="83" t="s">
        <v>56</v>
      </c>
      <c r="CZ1052" s="83"/>
      <c r="DA1052" s="83"/>
      <c r="DB1052" s="83"/>
      <c r="DC1052" s="83">
        <v>120</v>
      </c>
      <c r="DD1052" s="83">
        <v>1274</v>
      </c>
      <c r="DE1052" s="83">
        <v>1170.19</v>
      </c>
      <c r="DF1052" s="83"/>
      <c r="DG1052" s="83"/>
      <c r="DH1052" s="83"/>
      <c r="DI1052" s="92"/>
      <c r="DJ1052" s="92">
        <v>10.616666666666667</v>
      </c>
      <c r="DK1052" s="92"/>
      <c r="DL1052" s="92">
        <v>9.751583333333334</v>
      </c>
    </row>
    <row r="1053" spans="101:116" ht="10.5">
      <c r="CW1053" s="83" t="s">
        <v>441</v>
      </c>
      <c r="CX1053" s="83" t="s">
        <v>307</v>
      </c>
      <c r="CY1053" s="83" t="s">
        <v>42</v>
      </c>
      <c r="CZ1053" s="83">
        <v>24159</v>
      </c>
      <c r="DA1053" s="83">
        <v>265732.67</v>
      </c>
      <c r="DB1053" s="83">
        <v>230184.88</v>
      </c>
      <c r="DC1053" s="83">
        <v>13560</v>
      </c>
      <c r="DD1053" s="83">
        <v>157217.79</v>
      </c>
      <c r="DE1053" s="83">
        <v>144817</v>
      </c>
      <c r="DF1053" s="83">
        <v>-43.871849000372535</v>
      </c>
      <c r="DG1053" s="83">
        <v>-40.836107957670386</v>
      </c>
      <c r="DH1053" s="83">
        <v>-37.086658341764235</v>
      </c>
      <c r="DI1053" s="92">
        <v>10.999324061426384</v>
      </c>
      <c r="DJ1053" s="92">
        <v>11.594232300884956</v>
      </c>
      <c r="DK1053" s="92">
        <v>9.527914234860715</v>
      </c>
      <c r="DL1053" s="92">
        <v>10.6797197640118</v>
      </c>
    </row>
    <row r="1054" spans="101:116" ht="10.5">
      <c r="CW1054" s="83" t="s">
        <v>441</v>
      </c>
      <c r="CX1054" s="83" t="s">
        <v>307</v>
      </c>
      <c r="CY1054" s="83" t="s">
        <v>66</v>
      </c>
      <c r="CZ1054" s="83">
        <v>310</v>
      </c>
      <c r="DA1054" s="83">
        <v>3534.98</v>
      </c>
      <c r="DB1054" s="83">
        <v>3037.97</v>
      </c>
      <c r="DC1054" s="83">
        <v>1004</v>
      </c>
      <c r="DD1054" s="83">
        <v>12626.24</v>
      </c>
      <c r="DE1054" s="83">
        <v>11611.58</v>
      </c>
      <c r="DF1054" s="83">
        <v>223.8709677419355</v>
      </c>
      <c r="DG1054" s="83">
        <v>257.1799557564682</v>
      </c>
      <c r="DH1054" s="83">
        <v>282.2150975816088</v>
      </c>
      <c r="DI1054" s="92">
        <v>11.403161290322581</v>
      </c>
      <c r="DJ1054" s="92">
        <v>12.57593625498008</v>
      </c>
      <c r="DK1054" s="92">
        <v>9.799903225806451</v>
      </c>
      <c r="DL1054" s="92">
        <v>11.565318725099601</v>
      </c>
    </row>
    <row r="1055" spans="101:116" ht="10.5">
      <c r="CW1055" s="83" t="s">
        <v>441</v>
      </c>
      <c r="CX1055" s="83" t="s">
        <v>307</v>
      </c>
      <c r="CY1055" s="83" t="s">
        <v>65</v>
      </c>
      <c r="CZ1055" s="83">
        <v>310</v>
      </c>
      <c r="DA1055" s="83">
        <v>3352.42</v>
      </c>
      <c r="DB1055" s="83">
        <v>2894.45</v>
      </c>
      <c r="DC1055" s="83">
        <v>270</v>
      </c>
      <c r="DD1055" s="83">
        <v>2859.2</v>
      </c>
      <c r="DE1055" s="83">
        <v>2628.82</v>
      </c>
      <c r="DF1055" s="83">
        <v>-12.903225806451612</v>
      </c>
      <c r="DG1055" s="83">
        <v>-14.712357043568534</v>
      </c>
      <c r="DH1055" s="83">
        <v>-9.17721846983018</v>
      </c>
      <c r="DI1055" s="92">
        <v>10.81425806451613</v>
      </c>
      <c r="DJ1055" s="92">
        <v>10.589629629629629</v>
      </c>
      <c r="DK1055" s="92">
        <v>9.336935483870967</v>
      </c>
      <c r="DL1055" s="92">
        <v>9.736370370370372</v>
      </c>
    </row>
    <row r="1056" spans="101:116" ht="10.5">
      <c r="CW1056" s="83" t="s">
        <v>441</v>
      </c>
      <c r="CX1056" s="83" t="s">
        <v>307</v>
      </c>
      <c r="CY1056" s="83" t="s">
        <v>43</v>
      </c>
      <c r="CZ1056" s="83"/>
      <c r="DA1056" s="83"/>
      <c r="DB1056" s="83"/>
      <c r="DC1056" s="83">
        <v>10490</v>
      </c>
      <c r="DD1056" s="83">
        <v>113815.8</v>
      </c>
      <c r="DE1056" s="83">
        <v>104650.61</v>
      </c>
      <c r="DF1056" s="83"/>
      <c r="DG1056" s="83"/>
      <c r="DH1056" s="83"/>
      <c r="DI1056" s="92"/>
      <c r="DJ1056" s="92">
        <v>10.849933269780744</v>
      </c>
      <c r="DK1056" s="92"/>
      <c r="DL1056" s="92">
        <v>9.976225929456625</v>
      </c>
    </row>
    <row r="1057" spans="101:116" ht="10.5">
      <c r="CW1057" s="83" t="s">
        <v>452</v>
      </c>
      <c r="CX1057" s="83" t="s">
        <v>314</v>
      </c>
      <c r="CY1057" s="83" t="s">
        <v>47</v>
      </c>
      <c r="CZ1057" s="83">
        <v>5090</v>
      </c>
      <c r="DA1057" s="83">
        <v>58315.94</v>
      </c>
      <c r="DB1057" s="83">
        <v>49754.8</v>
      </c>
      <c r="DC1057" s="83">
        <v>7440</v>
      </c>
      <c r="DD1057" s="83">
        <v>69706.64</v>
      </c>
      <c r="DE1057" s="83">
        <v>63931.2</v>
      </c>
      <c r="DF1057" s="83">
        <v>46.16895874263261</v>
      </c>
      <c r="DG1057" s="83">
        <v>19.532738390224004</v>
      </c>
      <c r="DH1057" s="83">
        <v>28.492527354144716</v>
      </c>
      <c r="DI1057" s="92">
        <v>11.456962671905698</v>
      </c>
      <c r="DJ1057" s="92">
        <v>9.369172043010753</v>
      </c>
      <c r="DK1057" s="92">
        <v>9.775009823182712</v>
      </c>
      <c r="DL1057" s="92">
        <v>8.59290322580645</v>
      </c>
    </row>
    <row r="1058" spans="101:116" ht="10.5">
      <c r="CW1058" s="83" t="s">
        <v>452</v>
      </c>
      <c r="CX1058" s="83" t="s">
        <v>314</v>
      </c>
      <c r="CY1058" s="83" t="s">
        <v>93</v>
      </c>
      <c r="CZ1058" s="83"/>
      <c r="DA1058" s="83"/>
      <c r="DB1058" s="83"/>
      <c r="DC1058" s="83">
        <v>11385</v>
      </c>
      <c r="DD1058" s="83">
        <v>138141.29</v>
      </c>
      <c r="DE1058" s="83">
        <v>127773.7</v>
      </c>
      <c r="DF1058" s="83"/>
      <c r="DG1058" s="83"/>
      <c r="DH1058" s="83"/>
      <c r="DI1058" s="92"/>
      <c r="DJ1058" s="92">
        <v>12.133622310057094</v>
      </c>
      <c r="DK1058" s="92"/>
      <c r="DL1058" s="92">
        <v>11.222986385595082</v>
      </c>
    </row>
    <row r="1059" spans="101:116" ht="10.5">
      <c r="CW1059" s="83" t="s">
        <v>452</v>
      </c>
      <c r="CX1059" s="83" t="s">
        <v>314</v>
      </c>
      <c r="CY1059" s="83" t="s">
        <v>133</v>
      </c>
      <c r="CZ1059" s="83">
        <v>495</v>
      </c>
      <c r="DA1059" s="83">
        <v>2752.2</v>
      </c>
      <c r="DB1059" s="83">
        <v>2369.49</v>
      </c>
      <c r="DC1059" s="83"/>
      <c r="DD1059" s="83"/>
      <c r="DE1059" s="83"/>
      <c r="DF1059" s="83">
        <v>-100</v>
      </c>
      <c r="DG1059" s="83">
        <v>-100</v>
      </c>
      <c r="DH1059" s="83">
        <v>-100</v>
      </c>
      <c r="DI1059" s="92">
        <v>5.56</v>
      </c>
      <c r="DJ1059" s="92"/>
      <c r="DK1059" s="92">
        <v>4.786848484848484</v>
      </c>
      <c r="DL1059" s="92"/>
    </row>
    <row r="1060" spans="101:116" ht="10.5">
      <c r="CW1060" s="83" t="s">
        <v>452</v>
      </c>
      <c r="CX1060" s="83" t="s">
        <v>314</v>
      </c>
      <c r="CY1060" s="83" t="s">
        <v>134</v>
      </c>
      <c r="CZ1060" s="83">
        <v>500</v>
      </c>
      <c r="DA1060" s="83">
        <v>7807.25</v>
      </c>
      <c r="DB1060" s="83">
        <v>6747.02</v>
      </c>
      <c r="DC1060" s="83"/>
      <c r="DD1060" s="83"/>
      <c r="DE1060" s="83"/>
      <c r="DF1060" s="83">
        <v>-100</v>
      </c>
      <c r="DG1060" s="83">
        <v>-100</v>
      </c>
      <c r="DH1060" s="83">
        <v>-100</v>
      </c>
      <c r="DI1060" s="92">
        <v>15.6145</v>
      </c>
      <c r="DJ1060" s="92"/>
      <c r="DK1060" s="92">
        <v>13.49404</v>
      </c>
      <c r="DL1060" s="92"/>
    </row>
    <row r="1061" spans="101:116" ht="10.5">
      <c r="CW1061" s="83" t="s">
        <v>452</v>
      </c>
      <c r="CX1061" s="83" t="s">
        <v>314</v>
      </c>
      <c r="CY1061" s="83" t="s">
        <v>62</v>
      </c>
      <c r="CZ1061" s="83">
        <v>10018</v>
      </c>
      <c r="DA1061" s="83">
        <v>140080</v>
      </c>
      <c r="DB1061" s="83">
        <v>120661.92</v>
      </c>
      <c r="DC1061" s="83">
        <v>28034.75</v>
      </c>
      <c r="DD1061" s="83">
        <v>453449.2</v>
      </c>
      <c r="DE1061" s="83">
        <v>416599.11</v>
      </c>
      <c r="DF1061" s="83">
        <v>179.84378119385107</v>
      </c>
      <c r="DG1061" s="83">
        <v>223.70731010850943</v>
      </c>
      <c r="DH1061" s="83">
        <v>245.26146277135322</v>
      </c>
      <c r="DI1061" s="92">
        <v>13.98283090437213</v>
      </c>
      <c r="DJ1061" s="92">
        <v>16.174540525597696</v>
      </c>
      <c r="DK1061" s="92">
        <v>12.044511878618486</v>
      </c>
      <c r="DL1061" s="92">
        <v>14.86009720079544</v>
      </c>
    </row>
    <row r="1062" spans="101:116" ht="10.5">
      <c r="CW1062" s="83" t="s">
        <v>452</v>
      </c>
      <c r="CX1062" s="83" t="s">
        <v>314</v>
      </c>
      <c r="CY1062" s="83" t="s">
        <v>53</v>
      </c>
      <c r="CZ1062" s="83">
        <v>224569.21</v>
      </c>
      <c r="DA1062" s="83">
        <v>2930001.72</v>
      </c>
      <c r="DB1062" s="83">
        <v>2502184.86</v>
      </c>
      <c r="DC1062" s="83">
        <v>151003.2</v>
      </c>
      <c r="DD1062" s="83">
        <v>1813875.04</v>
      </c>
      <c r="DE1062" s="83">
        <v>1669970.42</v>
      </c>
      <c r="DF1062" s="83">
        <v>-32.75872502735348</v>
      </c>
      <c r="DG1062" s="83">
        <v>-38.09303838906962</v>
      </c>
      <c r="DH1062" s="83">
        <v>-33.2595106502243</v>
      </c>
      <c r="DI1062" s="92">
        <v>13.047210345532232</v>
      </c>
      <c r="DJ1062" s="92">
        <v>12.01216292105068</v>
      </c>
      <c r="DK1062" s="92">
        <v>11.142154616832824</v>
      </c>
      <c r="DL1062" s="92">
        <v>11.059172388399714</v>
      </c>
    </row>
    <row r="1063" spans="101:116" ht="10.5">
      <c r="CW1063" s="83" t="s">
        <v>452</v>
      </c>
      <c r="CX1063" s="83" t="s">
        <v>314</v>
      </c>
      <c r="CY1063" s="83" t="s">
        <v>55</v>
      </c>
      <c r="CZ1063" s="83">
        <v>16016</v>
      </c>
      <c r="DA1063" s="83">
        <v>218683.61</v>
      </c>
      <c r="DB1063" s="83">
        <v>184885.51</v>
      </c>
      <c r="DC1063" s="83">
        <v>37638</v>
      </c>
      <c r="DD1063" s="83">
        <v>451002.88</v>
      </c>
      <c r="DE1063" s="83">
        <v>415277.99</v>
      </c>
      <c r="DF1063" s="83">
        <v>135.0024975024975</v>
      </c>
      <c r="DG1063" s="83">
        <v>106.23533697838627</v>
      </c>
      <c r="DH1063" s="83">
        <v>124.61359465108974</v>
      </c>
      <c r="DI1063" s="92">
        <v>13.654071553446553</v>
      </c>
      <c r="DJ1063" s="92">
        <v>11.982647324512461</v>
      </c>
      <c r="DK1063" s="92">
        <v>11.543800574425575</v>
      </c>
      <c r="DL1063" s="92">
        <v>11.033476539667356</v>
      </c>
    </row>
    <row r="1064" spans="101:116" ht="10.5">
      <c r="CW1064" s="83" t="s">
        <v>452</v>
      </c>
      <c r="CX1064" s="83" t="s">
        <v>314</v>
      </c>
      <c r="CY1064" s="83" t="s">
        <v>41</v>
      </c>
      <c r="CZ1064" s="83">
        <v>104150</v>
      </c>
      <c r="DA1064" s="83">
        <v>919107.39</v>
      </c>
      <c r="DB1064" s="83">
        <v>786267.66</v>
      </c>
      <c r="DC1064" s="83">
        <v>92835</v>
      </c>
      <c r="DD1064" s="83">
        <v>985342.26</v>
      </c>
      <c r="DE1064" s="83">
        <v>906445.71</v>
      </c>
      <c r="DF1064" s="83">
        <v>-10.864138262121939</v>
      </c>
      <c r="DG1064" s="83">
        <v>7.2064342775004775</v>
      </c>
      <c r="DH1064" s="83">
        <v>15.284623304995137</v>
      </c>
      <c r="DI1064" s="92">
        <v>8.824842918867018</v>
      </c>
      <c r="DJ1064" s="92">
        <v>10.613909193730812</v>
      </c>
      <c r="DK1064" s="92">
        <v>7.549377436389823</v>
      </c>
      <c r="DL1064" s="92">
        <v>9.764051381483277</v>
      </c>
    </row>
    <row r="1065" spans="101:116" ht="10.5">
      <c r="CW1065" s="83" t="s">
        <v>452</v>
      </c>
      <c r="CX1065" s="83" t="s">
        <v>314</v>
      </c>
      <c r="CY1065" s="83" t="s">
        <v>91</v>
      </c>
      <c r="CZ1065" s="83">
        <v>1065</v>
      </c>
      <c r="DA1065" s="83">
        <v>14876.2</v>
      </c>
      <c r="DB1065" s="83">
        <v>12855.92</v>
      </c>
      <c r="DC1065" s="83">
        <v>800</v>
      </c>
      <c r="DD1065" s="83">
        <v>10784</v>
      </c>
      <c r="DE1065" s="83">
        <v>9892.43</v>
      </c>
      <c r="DF1065" s="83">
        <v>-24.88262910798122</v>
      </c>
      <c r="DG1065" s="83">
        <v>-27.508369072747076</v>
      </c>
      <c r="DH1065" s="83">
        <v>-23.05155912606799</v>
      </c>
      <c r="DI1065" s="92">
        <v>13.968262910798122</v>
      </c>
      <c r="DJ1065" s="92">
        <v>13.48</v>
      </c>
      <c r="DK1065" s="92">
        <v>12.071286384976526</v>
      </c>
      <c r="DL1065" s="92">
        <v>12.3655375</v>
      </c>
    </row>
    <row r="1066" spans="101:116" ht="10.5">
      <c r="CW1066" s="83" t="s">
        <v>452</v>
      </c>
      <c r="CX1066" s="83" t="s">
        <v>314</v>
      </c>
      <c r="CY1066" s="83" t="s">
        <v>60</v>
      </c>
      <c r="CZ1066" s="83">
        <v>5000</v>
      </c>
      <c r="DA1066" s="83">
        <v>58534.66</v>
      </c>
      <c r="DB1066" s="83">
        <v>50395</v>
      </c>
      <c r="DC1066" s="83">
        <v>2700</v>
      </c>
      <c r="DD1066" s="83">
        <v>26787.77</v>
      </c>
      <c r="DE1066" s="83">
        <v>24578.04</v>
      </c>
      <c r="DF1066" s="83">
        <v>-46</v>
      </c>
      <c r="DG1066" s="83">
        <v>-54.236054330887036</v>
      </c>
      <c r="DH1066" s="83">
        <v>-51.229209246949104</v>
      </c>
      <c r="DI1066" s="92">
        <v>11.706932</v>
      </c>
      <c r="DJ1066" s="92">
        <v>9.921396296296296</v>
      </c>
      <c r="DK1066" s="92">
        <v>10.079</v>
      </c>
      <c r="DL1066" s="92">
        <v>9.102977777777777</v>
      </c>
    </row>
    <row r="1067" spans="101:116" ht="10.5">
      <c r="CW1067" s="83" t="s">
        <v>452</v>
      </c>
      <c r="CX1067" s="83" t="s">
        <v>314</v>
      </c>
      <c r="CY1067" s="83" t="s">
        <v>42</v>
      </c>
      <c r="CZ1067" s="83">
        <v>121216.2</v>
      </c>
      <c r="DA1067" s="83">
        <v>1253722.74</v>
      </c>
      <c r="DB1067" s="83">
        <v>1075249.4</v>
      </c>
      <c r="DC1067" s="83">
        <v>60377.8</v>
      </c>
      <c r="DD1067" s="83">
        <v>616983.54</v>
      </c>
      <c r="DE1067" s="83">
        <v>567257.56</v>
      </c>
      <c r="DF1067" s="83">
        <v>-50.18999110679925</v>
      </c>
      <c r="DG1067" s="83">
        <v>-50.787879942258996</v>
      </c>
      <c r="DH1067" s="83">
        <v>-47.24409425385403</v>
      </c>
      <c r="DI1067" s="92">
        <v>10.3428645676073</v>
      </c>
      <c r="DJ1067" s="92">
        <v>10.218715156895415</v>
      </c>
      <c r="DK1067" s="92">
        <v>8.870509057370219</v>
      </c>
      <c r="DL1067" s="92">
        <v>9.395134635577978</v>
      </c>
    </row>
    <row r="1068" spans="101:116" ht="10.5">
      <c r="CW1068" s="83" t="s">
        <v>452</v>
      </c>
      <c r="CX1068" s="83" t="s">
        <v>314</v>
      </c>
      <c r="CY1068" s="83" t="s">
        <v>70</v>
      </c>
      <c r="CZ1068" s="83"/>
      <c r="DA1068" s="83"/>
      <c r="DB1068" s="83"/>
      <c r="DC1068" s="83">
        <v>740</v>
      </c>
      <c r="DD1068" s="83">
        <v>4682.57</v>
      </c>
      <c r="DE1068" s="83">
        <v>4305.95</v>
      </c>
      <c r="DF1068" s="83"/>
      <c r="DG1068" s="83"/>
      <c r="DH1068" s="83"/>
      <c r="DI1068" s="92"/>
      <c r="DJ1068" s="92">
        <v>6.327797297297297</v>
      </c>
      <c r="DK1068" s="92"/>
      <c r="DL1068" s="92">
        <v>5.818851351351351</v>
      </c>
    </row>
    <row r="1069" spans="101:116" ht="10.5">
      <c r="CW1069" s="83" t="s">
        <v>452</v>
      </c>
      <c r="CX1069" s="83" t="s">
        <v>314</v>
      </c>
      <c r="CY1069" s="83" t="s">
        <v>525</v>
      </c>
      <c r="CZ1069" s="83">
        <v>560</v>
      </c>
      <c r="DA1069" s="83">
        <v>5168.67</v>
      </c>
      <c r="DB1069" s="83">
        <v>4449.93</v>
      </c>
      <c r="DC1069" s="83"/>
      <c r="DD1069" s="83"/>
      <c r="DE1069" s="83"/>
      <c r="DF1069" s="83">
        <v>-100</v>
      </c>
      <c r="DG1069" s="83">
        <v>-100</v>
      </c>
      <c r="DH1069" s="83">
        <v>-100</v>
      </c>
      <c r="DI1069" s="92">
        <v>9.229767857142857</v>
      </c>
      <c r="DJ1069" s="92"/>
      <c r="DK1069" s="92">
        <v>7.946303571428572</v>
      </c>
      <c r="DL1069" s="92"/>
    </row>
    <row r="1070" spans="101:116" ht="10.5">
      <c r="CW1070" s="83" t="s">
        <v>452</v>
      </c>
      <c r="CX1070" s="83" t="s">
        <v>314</v>
      </c>
      <c r="CY1070" s="83" t="s">
        <v>43</v>
      </c>
      <c r="CZ1070" s="83"/>
      <c r="DA1070" s="83"/>
      <c r="DB1070" s="83"/>
      <c r="DC1070" s="83">
        <v>190</v>
      </c>
      <c r="DD1070" s="83">
        <v>2463.63</v>
      </c>
      <c r="DE1070" s="83">
        <v>2273.24</v>
      </c>
      <c r="DF1070" s="83"/>
      <c r="DG1070" s="83"/>
      <c r="DH1070" s="83"/>
      <c r="DI1070" s="92"/>
      <c r="DJ1070" s="92">
        <v>12.966473684210527</v>
      </c>
      <c r="DK1070" s="92"/>
      <c r="DL1070" s="92">
        <v>11.964421052631577</v>
      </c>
    </row>
    <row r="1071" spans="101:116" ht="10.5">
      <c r="CW1071" s="83" t="s">
        <v>317</v>
      </c>
      <c r="CX1071" s="83" t="s">
        <v>318</v>
      </c>
      <c r="CY1071" s="83" t="s">
        <v>42</v>
      </c>
      <c r="CZ1071" s="83"/>
      <c r="DA1071" s="83"/>
      <c r="DB1071" s="83"/>
      <c r="DC1071" s="83">
        <v>11408</v>
      </c>
      <c r="DD1071" s="83">
        <v>45486.22</v>
      </c>
      <c r="DE1071" s="83">
        <v>41880.96</v>
      </c>
      <c r="DF1071" s="83"/>
      <c r="DG1071" s="83"/>
      <c r="DH1071" s="83"/>
      <c r="DI1071" s="92"/>
      <c r="DJ1071" s="92">
        <v>3.9872212482468443</v>
      </c>
      <c r="DK1071" s="92"/>
      <c r="DL1071" s="92">
        <v>3.6711921458625527</v>
      </c>
    </row>
    <row r="1072" spans="101:116" ht="10.5">
      <c r="CW1072" s="83" t="s">
        <v>317</v>
      </c>
      <c r="CX1072" s="83" t="s">
        <v>318</v>
      </c>
      <c r="CY1072" s="83" t="s">
        <v>151</v>
      </c>
      <c r="CZ1072" s="83">
        <v>136.8</v>
      </c>
      <c r="DA1072" s="83">
        <v>760.66</v>
      </c>
      <c r="DB1072" s="83">
        <v>644.08</v>
      </c>
      <c r="DC1072" s="83"/>
      <c r="DD1072" s="83"/>
      <c r="DE1072" s="83"/>
      <c r="DF1072" s="83">
        <v>-100</v>
      </c>
      <c r="DG1072" s="83">
        <v>-100</v>
      </c>
      <c r="DH1072" s="83">
        <v>-100</v>
      </c>
      <c r="DI1072" s="92">
        <v>5.560380116959063</v>
      </c>
      <c r="DJ1072" s="92"/>
      <c r="DK1072" s="92">
        <v>4.708187134502924</v>
      </c>
      <c r="DL1072" s="92"/>
    </row>
    <row r="1073" spans="117:132" ht="10.5">
      <c r="DM1073" s="83" t="s">
        <v>412</v>
      </c>
      <c r="DN1073" s="83" t="s">
        <v>413</v>
      </c>
      <c r="DO1073" s="83" t="s">
        <v>47</v>
      </c>
      <c r="DP1073" s="83">
        <v>23586</v>
      </c>
      <c r="DQ1073" s="83">
        <v>120418.31</v>
      </c>
      <c r="DR1073" s="83">
        <v>103697.01</v>
      </c>
      <c r="DS1073" s="83">
        <v>46412</v>
      </c>
      <c r="DT1073" s="83">
        <v>219244.72</v>
      </c>
      <c r="DU1073" s="83">
        <v>201601.61</v>
      </c>
      <c r="DV1073" s="83">
        <v>96.77774951242263</v>
      </c>
      <c r="DW1073" s="83">
        <v>82.06925508255348</v>
      </c>
      <c r="DX1073" s="83">
        <v>94.41410123589871</v>
      </c>
      <c r="DY1073" s="92">
        <v>5.105499448825574</v>
      </c>
      <c r="DZ1073" s="92">
        <v>4.723880031026459</v>
      </c>
      <c r="EA1073" s="92">
        <v>4.396549224116001</v>
      </c>
      <c r="EB1073" s="92">
        <v>4.3437389037317935</v>
      </c>
    </row>
    <row r="1074" spans="117:132" ht="10.5">
      <c r="DM1074" s="83" t="s">
        <v>412</v>
      </c>
      <c r="DN1074" s="83" t="s">
        <v>413</v>
      </c>
      <c r="DO1074" s="83" t="s">
        <v>86</v>
      </c>
      <c r="DP1074" s="83"/>
      <c r="DQ1074" s="83"/>
      <c r="DR1074" s="83"/>
      <c r="DS1074" s="83">
        <v>5682</v>
      </c>
      <c r="DT1074" s="83">
        <v>28308.79</v>
      </c>
      <c r="DU1074" s="83">
        <v>26034.4</v>
      </c>
      <c r="DV1074" s="83"/>
      <c r="DW1074" s="83"/>
      <c r="DX1074" s="83"/>
      <c r="DY1074" s="92"/>
      <c r="DZ1074" s="92">
        <v>4.982187609996481</v>
      </c>
      <c r="EA1074" s="92"/>
      <c r="EB1074" s="92">
        <v>4.581907778951074</v>
      </c>
    </row>
    <row r="1075" spans="117:132" ht="10.5">
      <c r="DM1075" s="83" t="s">
        <v>412</v>
      </c>
      <c r="DN1075" s="83" t="s">
        <v>413</v>
      </c>
      <c r="DO1075" s="83" t="s">
        <v>59</v>
      </c>
      <c r="DP1075" s="83"/>
      <c r="DQ1075" s="83"/>
      <c r="DR1075" s="83"/>
      <c r="DS1075" s="83">
        <v>750</v>
      </c>
      <c r="DT1075" s="83">
        <v>4412.09</v>
      </c>
      <c r="DU1075" s="83">
        <v>4070.5</v>
      </c>
      <c r="DV1075" s="83"/>
      <c r="DW1075" s="83"/>
      <c r="DX1075" s="83"/>
      <c r="DY1075" s="92"/>
      <c r="DZ1075" s="92">
        <v>5.882786666666667</v>
      </c>
      <c r="EA1075" s="92"/>
      <c r="EB1075" s="92">
        <v>5.427333333333333</v>
      </c>
    </row>
    <row r="1076" spans="117:132" ht="10.5">
      <c r="DM1076" s="83" t="s">
        <v>412</v>
      </c>
      <c r="DN1076" s="83" t="s">
        <v>413</v>
      </c>
      <c r="DO1076" s="83" t="s">
        <v>134</v>
      </c>
      <c r="DP1076" s="83">
        <v>39100</v>
      </c>
      <c r="DQ1076" s="83">
        <v>261563.93</v>
      </c>
      <c r="DR1076" s="83">
        <v>223928.85</v>
      </c>
      <c r="DS1076" s="83">
        <v>68460</v>
      </c>
      <c r="DT1076" s="83">
        <v>380822.15</v>
      </c>
      <c r="DU1076" s="83">
        <v>350369.34</v>
      </c>
      <c r="DV1076" s="83">
        <v>75.08951406649616</v>
      </c>
      <c r="DW1076" s="83">
        <v>45.59429123121068</v>
      </c>
      <c r="DX1076" s="83">
        <v>56.4645823885578</v>
      </c>
      <c r="DY1076" s="92">
        <v>6.689614578005115</v>
      </c>
      <c r="DZ1076" s="92">
        <v>5.5626957347356125</v>
      </c>
      <c r="EA1076" s="92">
        <v>5.727080562659847</v>
      </c>
      <c r="EB1076" s="92">
        <v>5.117869412795794</v>
      </c>
    </row>
    <row r="1077" spans="117:132" ht="10.5">
      <c r="DM1077" s="83" t="s">
        <v>412</v>
      </c>
      <c r="DN1077" s="83" t="s">
        <v>413</v>
      </c>
      <c r="DO1077" s="83" t="s">
        <v>62</v>
      </c>
      <c r="DP1077" s="83">
        <v>116716.41</v>
      </c>
      <c r="DQ1077" s="83">
        <v>830117.86</v>
      </c>
      <c r="DR1077" s="83">
        <v>712905.31</v>
      </c>
      <c r="DS1077" s="83">
        <v>151590</v>
      </c>
      <c r="DT1077" s="83">
        <v>876990.8</v>
      </c>
      <c r="DU1077" s="83">
        <v>806440.84</v>
      </c>
      <c r="DV1077" s="83">
        <v>29.878909058289228</v>
      </c>
      <c r="DW1077" s="83">
        <v>5.646540359943594</v>
      </c>
      <c r="DX1077" s="83">
        <v>13.120330103867497</v>
      </c>
      <c r="DY1077" s="92">
        <v>7.112263476918113</v>
      </c>
      <c r="DZ1077" s="92">
        <v>5.7852813510126</v>
      </c>
      <c r="EA1077" s="92">
        <v>6.108012660773237</v>
      </c>
      <c r="EB1077" s="92">
        <v>5.319881522527871</v>
      </c>
    </row>
    <row r="1078" spans="117:132" ht="10.5">
      <c r="DM1078" s="83" t="s">
        <v>412</v>
      </c>
      <c r="DN1078" s="83" t="s">
        <v>413</v>
      </c>
      <c r="DO1078" s="83" t="s">
        <v>53</v>
      </c>
      <c r="DP1078" s="83">
        <v>158249.67</v>
      </c>
      <c r="DQ1078" s="83">
        <v>835928.09</v>
      </c>
      <c r="DR1078" s="83">
        <v>718677.02</v>
      </c>
      <c r="DS1078" s="83">
        <v>237228.28</v>
      </c>
      <c r="DT1078" s="83">
        <v>1214310.33</v>
      </c>
      <c r="DU1078" s="83">
        <v>1116283.59</v>
      </c>
      <c r="DV1078" s="83">
        <v>49.90759854349142</v>
      </c>
      <c r="DW1078" s="83">
        <v>45.26492703457304</v>
      </c>
      <c r="DX1078" s="83">
        <v>55.3247924916258</v>
      </c>
      <c r="DY1078" s="92">
        <v>5.282337018459501</v>
      </c>
      <c r="DZ1078" s="92">
        <v>5.118741871753233</v>
      </c>
      <c r="EA1078" s="92">
        <v>4.541412440228153</v>
      </c>
      <c r="EB1078" s="92">
        <v>4.705524948374621</v>
      </c>
    </row>
    <row r="1079" spans="117:132" ht="10.5">
      <c r="DM1079" s="83" t="s">
        <v>412</v>
      </c>
      <c r="DN1079" s="83" t="s">
        <v>413</v>
      </c>
      <c r="DO1079" s="83" t="s">
        <v>81</v>
      </c>
      <c r="DP1079" s="83"/>
      <c r="DQ1079" s="83"/>
      <c r="DR1079" s="83"/>
      <c r="DS1079" s="83">
        <v>2122</v>
      </c>
      <c r="DT1079" s="83">
        <v>11370.32</v>
      </c>
      <c r="DU1079" s="83">
        <v>10460.15</v>
      </c>
      <c r="DV1079" s="83"/>
      <c r="DW1079" s="83"/>
      <c r="DX1079" s="83"/>
      <c r="DY1079" s="92"/>
      <c r="DZ1079" s="92">
        <v>5.358303487276155</v>
      </c>
      <c r="EA1079" s="92"/>
      <c r="EB1079" s="92">
        <v>4.929382657869934</v>
      </c>
    </row>
    <row r="1080" spans="117:132" ht="10.5">
      <c r="DM1080" s="83" t="s">
        <v>412</v>
      </c>
      <c r="DN1080" s="83" t="s">
        <v>413</v>
      </c>
      <c r="DO1080" s="83" t="s">
        <v>672</v>
      </c>
      <c r="DP1080" s="83"/>
      <c r="DQ1080" s="83"/>
      <c r="DR1080" s="83"/>
      <c r="DS1080" s="83">
        <v>1490</v>
      </c>
      <c r="DT1080" s="83">
        <v>7396.42</v>
      </c>
      <c r="DU1080" s="83">
        <v>6834.96</v>
      </c>
      <c r="DV1080" s="83"/>
      <c r="DW1080" s="83"/>
      <c r="DX1080" s="83"/>
      <c r="DY1080" s="92"/>
      <c r="DZ1080" s="92">
        <v>4.964040268456376</v>
      </c>
      <c r="EA1080" s="92"/>
      <c r="EB1080" s="92">
        <v>4.587221476510067</v>
      </c>
    </row>
    <row r="1081" spans="117:132" ht="10.5">
      <c r="DM1081" s="83" t="s">
        <v>412</v>
      </c>
      <c r="DN1081" s="83" t="s">
        <v>413</v>
      </c>
      <c r="DO1081" s="83" t="s">
        <v>41</v>
      </c>
      <c r="DP1081" s="83">
        <v>428544</v>
      </c>
      <c r="DQ1081" s="83">
        <v>2424477.26</v>
      </c>
      <c r="DR1081" s="83">
        <v>2082414.74</v>
      </c>
      <c r="DS1081" s="83">
        <v>378277</v>
      </c>
      <c r="DT1081" s="83">
        <v>2144864.75</v>
      </c>
      <c r="DU1081" s="83">
        <v>1973794.92</v>
      </c>
      <c r="DV1081" s="83">
        <v>-11.729717368578255</v>
      </c>
      <c r="DW1081" s="83">
        <v>-11.532898848471765</v>
      </c>
      <c r="DX1081" s="83">
        <v>-5.216051246352591</v>
      </c>
      <c r="DY1081" s="92">
        <v>5.657475685110513</v>
      </c>
      <c r="DZ1081" s="92">
        <v>5.670090304195074</v>
      </c>
      <c r="EA1081" s="92">
        <v>4.859278720504779</v>
      </c>
      <c r="EB1081" s="92">
        <v>5.217856015565313</v>
      </c>
    </row>
    <row r="1082" spans="117:132" ht="10.5">
      <c r="DM1082" s="83" t="s">
        <v>412</v>
      </c>
      <c r="DN1082" s="83" t="s">
        <v>413</v>
      </c>
      <c r="DO1082" s="83" t="s">
        <v>44</v>
      </c>
      <c r="DP1082" s="83">
        <v>270626.4</v>
      </c>
      <c r="DQ1082" s="83">
        <v>1340975.06</v>
      </c>
      <c r="DR1082" s="83">
        <v>1152684.73</v>
      </c>
      <c r="DS1082" s="83">
        <v>219780</v>
      </c>
      <c r="DT1082" s="83">
        <v>1081471.89</v>
      </c>
      <c r="DU1082" s="83">
        <v>995656.32</v>
      </c>
      <c r="DV1082" s="83">
        <v>-18.788410886742763</v>
      </c>
      <c r="DW1082" s="83">
        <v>-19.351826722265823</v>
      </c>
      <c r="DX1082" s="83">
        <v>-13.622841173579184</v>
      </c>
      <c r="DY1082" s="92">
        <v>4.955078514143483</v>
      </c>
      <c r="DZ1082" s="92">
        <v>4.92070202020202</v>
      </c>
      <c r="EA1082" s="92">
        <v>4.259321078800885</v>
      </c>
      <c r="EB1082" s="92">
        <v>4.530240786240786</v>
      </c>
    </row>
    <row r="1083" spans="117:132" ht="10.5">
      <c r="DM1083" s="83" t="s">
        <v>412</v>
      </c>
      <c r="DN1083" s="83" t="s">
        <v>413</v>
      </c>
      <c r="DO1083" s="83" t="s">
        <v>56</v>
      </c>
      <c r="DP1083" s="83">
        <v>10900</v>
      </c>
      <c r="DQ1083" s="83">
        <v>59934.95</v>
      </c>
      <c r="DR1083" s="83">
        <v>51991.89</v>
      </c>
      <c r="DS1083" s="83">
        <v>43991</v>
      </c>
      <c r="DT1083" s="83">
        <v>241788.89</v>
      </c>
      <c r="DU1083" s="83">
        <v>222582.36</v>
      </c>
      <c r="DV1083" s="83">
        <v>303.58715596330273</v>
      </c>
      <c r="DW1083" s="83">
        <v>303.4188566103751</v>
      </c>
      <c r="DX1083" s="83">
        <v>328.10976865815024</v>
      </c>
      <c r="DY1083" s="92">
        <v>5.498619266055045</v>
      </c>
      <c r="DZ1083" s="92">
        <v>5.496326294014685</v>
      </c>
      <c r="EA1083" s="92">
        <v>4.769898165137614</v>
      </c>
      <c r="EB1083" s="92">
        <v>5.059724943738492</v>
      </c>
    </row>
    <row r="1084" spans="117:132" ht="10.5">
      <c r="DM1084" s="83" t="s">
        <v>412</v>
      </c>
      <c r="DN1084" s="83" t="s">
        <v>413</v>
      </c>
      <c r="DO1084" s="83" t="s">
        <v>42</v>
      </c>
      <c r="DP1084" s="83">
        <v>335760</v>
      </c>
      <c r="DQ1084" s="83">
        <v>1617317.84</v>
      </c>
      <c r="DR1084" s="83">
        <v>1388703.29</v>
      </c>
      <c r="DS1084" s="83">
        <v>356010</v>
      </c>
      <c r="DT1084" s="83">
        <v>1693322.84</v>
      </c>
      <c r="DU1084" s="83">
        <v>1559961.14</v>
      </c>
      <c r="DV1084" s="83">
        <v>6.031093638313081</v>
      </c>
      <c r="DW1084" s="83">
        <v>4.699447326939768</v>
      </c>
      <c r="DX1084" s="83">
        <v>12.332213168444344</v>
      </c>
      <c r="DY1084" s="92">
        <v>4.816886585656421</v>
      </c>
      <c r="DZ1084" s="92">
        <v>4.756391224965591</v>
      </c>
      <c r="EA1084" s="92">
        <v>4.135999791517751</v>
      </c>
      <c r="EB1084" s="92">
        <v>4.381790230611499</v>
      </c>
    </row>
    <row r="1085" spans="117:132" ht="10.5">
      <c r="DM1085" s="83" t="s">
        <v>412</v>
      </c>
      <c r="DN1085" s="83" t="s">
        <v>413</v>
      </c>
      <c r="DO1085" s="83" t="s">
        <v>98</v>
      </c>
      <c r="DP1085" s="83">
        <v>8460</v>
      </c>
      <c r="DQ1085" s="83">
        <v>52919.94</v>
      </c>
      <c r="DR1085" s="83">
        <v>45502.37</v>
      </c>
      <c r="DS1085" s="83">
        <v>6600</v>
      </c>
      <c r="DT1085" s="83">
        <v>34782.92</v>
      </c>
      <c r="DU1085" s="83">
        <v>31961.13</v>
      </c>
      <c r="DV1085" s="83">
        <v>-21.98581560283688</v>
      </c>
      <c r="DW1085" s="83">
        <v>-34.272563423163376</v>
      </c>
      <c r="DX1085" s="83">
        <v>-29.75941692707435</v>
      </c>
      <c r="DY1085" s="92">
        <v>6.255312056737589</v>
      </c>
      <c r="DZ1085" s="92">
        <v>5.2701393939393935</v>
      </c>
      <c r="EA1085" s="92">
        <v>5.37853073286052</v>
      </c>
      <c r="EB1085" s="92">
        <v>4.842595454545455</v>
      </c>
    </row>
    <row r="1086" spans="117:132" ht="10.5">
      <c r="DM1086" s="83" t="s">
        <v>412</v>
      </c>
      <c r="DN1086" s="83" t="s">
        <v>413</v>
      </c>
      <c r="DO1086" s="83" t="s">
        <v>61</v>
      </c>
      <c r="DP1086" s="83">
        <v>8320</v>
      </c>
      <c r="DQ1086" s="83">
        <v>45265.61</v>
      </c>
      <c r="DR1086" s="83">
        <v>38984.78</v>
      </c>
      <c r="DS1086" s="83">
        <v>10886</v>
      </c>
      <c r="DT1086" s="83">
        <v>63659.96</v>
      </c>
      <c r="DU1086" s="83">
        <v>58565.8</v>
      </c>
      <c r="DV1086" s="83">
        <v>30.841346153846153</v>
      </c>
      <c r="DW1086" s="83">
        <v>40.63647877494636</v>
      </c>
      <c r="DX1086" s="83">
        <v>50.22734513315198</v>
      </c>
      <c r="DY1086" s="92">
        <v>5.440578125</v>
      </c>
      <c r="DZ1086" s="92">
        <v>5.847874334006981</v>
      </c>
      <c r="EA1086" s="92">
        <v>4.685670673076923</v>
      </c>
      <c r="EB1086" s="92">
        <v>5.379919162226713</v>
      </c>
    </row>
    <row r="1087" spans="117:132" ht="10.5">
      <c r="DM1087" s="83" t="s">
        <v>412</v>
      </c>
      <c r="DN1087" s="83" t="s">
        <v>413</v>
      </c>
      <c r="DO1087" s="83" t="s">
        <v>49</v>
      </c>
      <c r="DP1087" s="83">
        <v>13260</v>
      </c>
      <c r="DQ1087" s="83">
        <v>80331.74</v>
      </c>
      <c r="DR1087" s="83">
        <v>68649.35</v>
      </c>
      <c r="DS1087" s="83">
        <v>81570</v>
      </c>
      <c r="DT1087" s="83">
        <v>595551.4</v>
      </c>
      <c r="DU1087" s="83">
        <v>547756.12</v>
      </c>
      <c r="DV1087" s="83">
        <v>515.158371040724</v>
      </c>
      <c r="DW1087" s="83">
        <v>641.3649947081938</v>
      </c>
      <c r="DX1087" s="83">
        <v>697.9043064500975</v>
      </c>
      <c r="DY1087" s="92">
        <v>6.058200603318251</v>
      </c>
      <c r="DZ1087" s="92">
        <v>7.301108250582322</v>
      </c>
      <c r="EA1087" s="92">
        <v>5.177175716440423</v>
      </c>
      <c r="EB1087" s="92">
        <v>6.715166360181439</v>
      </c>
    </row>
    <row r="1088" spans="117:132" ht="10.5">
      <c r="DM1088" s="83" t="s">
        <v>412</v>
      </c>
      <c r="DN1088" s="83" t="s">
        <v>413</v>
      </c>
      <c r="DO1088" s="83" t="s">
        <v>94</v>
      </c>
      <c r="DP1088" s="83">
        <v>36160</v>
      </c>
      <c r="DQ1088" s="83">
        <v>173331.22</v>
      </c>
      <c r="DR1088" s="83">
        <v>147603.79</v>
      </c>
      <c r="DS1088" s="83"/>
      <c r="DT1088" s="83"/>
      <c r="DU1088" s="83"/>
      <c r="DV1088" s="83">
        <v>-100</v>
      </c>
      <c r="DW1088" s="83">
        <v>-100</v>
      </c>
      <c r="DX1088" s="83">
        <v>-100</v>
      </c>
      <c r="DY1088" s="92">
        <v>4.793451880530974</v>
      </c>
      <c r="DZ1088" s="92"/>
      <c r="EA1088" s="92">
        <v>4.081963219026549</v>
      </c>
      <c r="EB1088" s="92"/>
    </row>
    <row r="1089" spans="117:132" ht="10.5">
      <c r="DM1089" s="83" t="s">
        <v>412</v>
      </c>
      <c r="DN1089" s="83" t="s">
        <v>413</v>
      </c>
      <c r="DO1089" s="83" t="s">
        <v>69</v>
      </c>
      <c r="DP1089" s="83">
        <v>12660</v>
      </c>
      <c r="DQ1089" s="83">
        <v>69855.41</v>
      </c>
      <c r="DR1089" s="83">
        <v>60884.12</v>
      </c>
      <c r="DS1089" s="83">
        <v>31614</v>
      </c>
      <c r="DT1089" s="83">
        <v>178942.03</v>
      </c>
      <c r="DU1089" s="83">
        <v>165774.58</v>
      </c>
      <c r="DV1089" s="83">
        <v>149.71563981042655</v>
      </c>
      <c r="DW1089" s="83">
        <v>156.16058942321</v>
      </c>
      <c r="DX1089" s="83">
        <v>172.2788470951046</v>
      </c>
      <c r="DY1089" s="92">
        <v>5.5178048973143765</v>
      </c>
      <c r="DZ1089" s="92">
        <v>5.6602147782627945</v>
      </c>
      <c r="EA1089" s="92">
        <v>4.809172195892575</v>
      </c>
      <c r="EB1089" s="92">
        <v>5.243707850952109</v>
      </c>
    </row>
    <row r="1090" spans="117:132" ht="10.5">
      <c r="DM1090" s="83" t="s">
        <v>412</v>
      </c>
      <c r="DN1090" s="83" t="s">
        <v>413</v>
      </c>
      <c r="DO1090" s="83" t="s">
        <v>70</v>
      </c>
      <c r="DP1090" s="83">
        <v>2760</v>
      </c>
      <c r="DQ1090" s="83">
        <v>14968.99</v>
      </c>
      <c r="DR1090" s="83">
        <v>12841.42</v>
      </c>
      <c r="DS1090" s="83">
        <v>3078</v>
      </c>
      <c r="DT1090" s="83">
        <v>17579.38</v>
      </c>
      <c r="DU1090" s="83">
        <v>16168.84</v>
      </c>
      <c r="DV1090" s="83">
        <v>11.521739130434783</v>
      </c>
      <c r="DW1090" s="83">
        <v>17.438651505545806</v>
      </c>
      <c r="DX1090" s="83">
        <v>25.911620365971988</v>
      </c>
      <c r="DY1090" s="92">
        <v>5.423547101449275</v>
      </c>
      <c r="DZ1090" s="92">
        <v>5.711299545159195</v>
      </c>
      <c r="EA1090" s="92">
        <v>4.652688405797101</v>
      </c>
      <c r="EB1090" s="92">
        <v>5.253034437946718</v>
      </c>
    </row>
    <row r="1091" spans="117:132" ht="10.5">
      <c r="DM1091" s="83" t="s">
        <v>412</v>
      </c>
      <c r="DN1091" s="83" t="s">
        <v>413</v>
      </c>
      <c r="DO1091" s="83" t="s">
        <v>66</v>
      </c>
      <c r="DP1091" s="83">
        <v>169694</v>
      </c>
      <c r="DQ1091" s="83">
        <v>816607.5</v>
      </c>
      <c r="DR1091" s="83">
        <v>700801.37</v>
      </c>
      <c r="DS1091" s="83">
        <v>147442</v>
      </c>
      <c r="DT1091" s="83">
        <v>757342.3</v>
      </c>
      <c r="DU1091" s="83">
        <v>697345.75</v>
      </c>
      <c r="DV1091" s="83">
        <v>-13.113015192051575</v>
      </c>
      <c r="DW1091" s="83">
        <v>-7.257489062983129</v>
      </c>
      <c r="DX1091" s="83">
        <v>-0.4930954972305484</v>
      </c>
      <c r="DY1091" s="92">
        <v>4.812235553407899</v>
      </c>
      <c r="DZ1091" s="92">
        <v>5.136543861314958</v>
      </c>
      <c r="EA1091" s="92">
        <v>4.129794630334603</v>
      </c>
      <c r="EB1091" s="92">
        <v>4.729627582371373</v>
      </c>
    </row>
    <row r="1092" spans="117:132" ht="10.5">
      <c r="DM1092" s="83" t="s">
        <v>412</v>
      </c>
      <c r="DN1092" s="83" t="s">
        <v>413</v>
      </c>
      <c r="DO1092" s="83" t="s">
        <v>48</v>
      </c>
      <c r="DP1092" s="83">
        <v>3710</v>
      </c>
      <c r="DQ1092" s="83">
        <v>25371.2</v>
      </c>
      <c r="DR1092" s="83">
        <v>21743.17</v>
      </c>
      <c r="DS1092" s="83">
        <v>2990</v>
      </c>
      <c r="DT1092" s="83">
        <v>18035.7</v>
      </c>
      <c r="DU1092" s="83">
        <v>16629.98</v>
      </c>
      <c r="DV1092" s="83">
        <v>-19.40700808625337</v>
      </c>
      <c r="DW1092" s="83">
        <v>-28.91270416850602</v>
      </c>
      <c r="DX1092" s="83">
        <v>-23.51630420035349</v>
      </c>
      <c r="DY1092" s="92">
        <v>6.838598382749327</v>
      </c>
      <c r="DZ1092" s="92">
        <v>6.032006688963211</v>
      </c>
      <c r="EA1092" s="92">
        <v>5.860692722371967</v>
      </c>
      <c r="EB1092" s="92">
        <v>5.561866220735785</v>
      </c>
    </row>
    <row r="1093" spans="117:132" ht="10.5">
      <c r="DM1093" s="83" t="s">
        <v>412</v>
      </c>
      <c r="DN1093" s="83" t="s">
        <v>413</v>
      </c>
      <c r="DO1093" s="83" t="s">
        <v>345</v>
      </c>
      <c r="DP1093" s="83">
        <v>17296</v>
      </c>
      <c r="DQ1093" s="83">
        <v>90075.18</v>
      </c>
      <c r="DR1093" s="83">
        <v>77373.09</v>
      </c>
      <c r="DS1093" s="83">
        <v>16886</v>
      </c>
      <c r="DT1093" s="83">
        <v>82272.14</v>
      </c>
      <c r="DU1093" s="83">
        <v>75719.76</v>
      </c>
      <c r="DV1093" s="83">
        <v>-2.370490286771508</v>
      </c>
      <c r="DW1093" s="83">
        <v>-8.662808112068156</v>
      </c>
      <c r="DX1093" s="83">
        <v>-2.13682819181708</v>
      </c>
      <c r="DY1093" s="92">
        <v>5.207861933395004</v>
      </c>
      <c r="DZ1093" s="92">
        <v>4.872210114888073</v>
      </c>
      <c r="EA1093" s="92">
        <v>4.473467275670675</v>
      </c>
      <c r="EB1093" s="92">
        <v>4.4841738718465</v>
      </c>
    </row>
    <row r="1094" spans="117:132" ht="10.5">
      <c r="DM1094" s="83" t="s">
        <v>412</v>
      </c>
      <c r="DN1094" s="83" t="s">
        <v>413</v>
      </c>
      <c r="DO1094" s="83" t="s">
        <v>65</v>
      </c>
      <c r="DP1094" s="83">
        <v>3620</v>
      </c>
      <c r="DQ1094" s="83">
        <v>19404.62</v>
      </c>
      <c r="DR1094" s="83">
        <v>16815.52</v>
      </c>
      <c r="DS1094" s="83">
        <v>4500</v>
      </c>
      <c r="DT1094" s="83">
        <v>26584.08</v>
      </c>
      <c r="DU1094" s="83">
        <v>24476.2</v>
      </c>
      <c r="DV1094" s="83">
        <v>24.30939226519337</v>
      </c>
      <c r="DW1094" s="83">
        <v>36.99871473906731</v>
      </c>
      <c r="DX1094" s="83">
        <v>45.557199539473054</v>
      </c>
      <c r="DY1094" s="92">
        <v>5.3603922651933695</v>
      </c>
      <c r="DZ1094" s="92">
        <v>5.907573333333334</v>
      </c>
      <c r="EA1094" s="92">
        <v>4.645171270718232</v>
      </c>
      <c r="EB1094" s="92">
        <v>5.439155555555556</v>
      </c>
    </row>
    <row r="1095" spans="117:132" ht="10.5">
      <c r="DM1095" s="83" t="s">
        <v>412</v>
      </c>
      <c r="DN1095" s="83" t="s">
        <v>413</v>
      </c>
      <c r="DO1095" s="83" t="s">
        <v>43</v>
      </c>
      <c r="DP1095" s="83"/>
      <c r="DQ1095" s="83"/>
      <c r="DR1095" s="83"/>
      <c r="DS1095" s="83">
        <v>30962</v>
      </c>
      <c r="DT1095" s="83">
        <v>152567.22</v>
      </c>
      <c r="DU1095" s="83">
        <v>140579.26</v>
      </c>
      <c r="DV1095" s="83"/>
      <c r="DW1095" s="83"/>
      <c r="DX1095" s="83"/>
      <c r="DY1095" s="92"/>
      <c r="DZ1095" s="92">
        <v>4.927563464892449</v>
      </c>
      <c r="EA1095" s="92"/>
      <c r="EB1095" s="92">
        <v>4.540380466378141</v>
      </c>
    </row>
    <row r="1096" spans="117:132" ht="10.5">
      <c r="DM1096" s="83" t="s">
        <v>414</v>
      </c>
      <c r="DN1096" s="83" t="s">
        <v>618</v>
      </c>
      <c r="DO1096" s="83" t="s">
        <v>62</v>
      </c>
      <c r="DP1096" s="83"/>
      <c r="DQ1096" s="83"/>
      <c r="DR1096" s="83"/>
      <c r="DS1096" s="83">
        <v>800</v>
      </c>
      <c r="DT1096" s="83">
        <v>6000</v>
      </c>
      <c r="DU1096" s="83">
        <v>5523.45</v>
      </c>
      <c r="DV1096" s="83"/>
      <c r="DW1096" s="83"/>
      <c r="DX1096" s="83"/>
      <c r="DY1096" s="92"/>
      <c r="DZ1096" s="92">
        <v>7.5</v>
      </c>
      <c r="EA1096" s="92"/>
      <c r="EB1096" s="92">
        <v>6.9043125</v>
      </c>
    </row>
    <row r="1097" spans="117:132" ht="10.5">
      <c r="DM1097" s="83" t="s">
        <v>414</v>
      </c>
      <c r="DN1097" s="83" t="s">
        <v>618</v>
      </c>
      <c r="DO1097" s="83" t="s">
        <v>53</v>
      </c>
      <c r="DP1097" s="83"/>
      <c r="DQ1097" s="83"/>
      <c r="DR1097" s="83"/>
      <c r="DS1097" s="83">
        <v>20</v>
      </c>
      <c r="DT1097" s="83">
        <v>93.04</v>
      </c>
      <c r="DU1097" s="83">
        <v>85.33</v>
      </c>
      <c r="DV1097" s="83"/>
      <c r="DW1097" s="83"/>
      <c r="DX1097" s="83"/>
      <c r="DY1097" s="92"/>
      <c r="DZ1097" s="92">
        <v>4.652</v>
      </c>
      <c r="EA1097" s="92"/>
      <c r="EB1097" s="92">
        <v>4.2665</v>
      </c>
    </row>
    <row r="1098" spans="117:132" ht="10.5">
      <c r="DM1098" s="83" t="s">
        <v>414</v>
      </c>
      <c r="DN1098" s="83" t="s">
        <v>618</v>
      </c>
      <c r="DO1098" s="83" t="s">
        <v>41</v>
      </c>
      <c r="DP1098" s="83"/>
      <c r="DQ1098" s="83"/>
      <c r="DR1098" s="83"/>
      <c r="DS1098" s="83">
        <v>3950</v>
      </c>
      <c r="DT1098" s="83">
        <v>17184.66</v>
      </c>
      <c r="DU1098" s="83">
        <v>15860.97</v>
      </c>
      <c r="DV1098" s="83"/>
      <c r="DW1098" s="83"/>
      <c r="DX1098" s="83"/>
      <c r="DY1098" s="92"/>
      <c r="DZ1098" s="92">
        <v>4.350546835443038</v>
      </c>
      <c r="EA1098" s="92"/>
      <c r="EB1098" s="92">
        <v>4.015435443037974</v>
      </c>
    </row>
    <row r="1099" spans="117:132" ht="10.5">
      <c r="DM1099" s="83" t="s">
        <v>414</v>
      </c>
      <c r="DN1099" s="83" t="s">
        <v>618</v>
      </c>
      <c r="DO1099" s="83" t="s">
        <v>44</v>
      </c>
      <c r="DP1099" s="83"/>
      <c r="DQ1099" s="83"/>
      <c r="DR1099" s="83"/>
      <c r="DS1099" s="83">
        <v>13424</v>
      </c>
      <c r="DT1099" s="83">
        <v>65693.28</v>
      </c>
      <c r="DU1099" s="83">
        <v>60591.61</v>
      </c>
      <c r="DV1099" s="83"/>
      <c r="DW1099" s="83"/>
      <c r="DX1099" s="83"/>
      <c r="DY1099" s="92"/>
      <c r="DZ1099" s="92">
        <v>4.8937187127532775</v>
      </c>
      <c r="EA1099" s="92"/>
      <c r="EB1099" s="92">
        <v>4.5136777413587605</v>
      </c>
    </row>
    <row r="1100" spans="117:132" ht="10.5">
      <c r="DM1100" s="83" t="s">
        <v>414</v>
      </c>
      <c r="DN1100" s="83" t="s">
        <v>618</v>
      </c>
      <c r="DO1100" s="83" t="s">
        <v>42</v>
      </c>
      <c r="DP1100" s="83"/>
      <c r="DQ1100" s="83"/>
      <c r="DR1100" s="83"/>
      <c r="DS1100" s="83">
        <v>16350</v>
      </c>
      <c r="DT1100" s="83">
        <v>74815.3</v>
      </c>
      <c r="DU1100" s="83">
        <v>68956.84</v>
      </c>
      <c r="DV1100" s="83"/>
      <c r="DW1100" s="83"/>
      <c r="DX1100" s="83"/>
      <c r="DY1100" s="92"/>
      <c r="DZ1100" s="92">
        <v>4.575859327217126</v>
      </c>
      <c r="EA1100" s="92"/>
      <c r="EB1100" s="92">
        <v>4.21754373088685</v>
      </c>
    </row>
    <row r="1101" spans="117:132" ht="10.5">
      <c r="DM1101" s="83" t="s">
        <v>414</v>
      </c>
      <c r="DN1101" s="83" t="s">
        <v>618</v>
      </c>
      <c r="DO1101" s="83" t="s">
        <v>49</v>
      </c>
      <c r="DP1101" s="83"/>
      <c r="DQ1101" s="83"/>
      <c r="DR1101" s="83"/>
      <c r="DS1101" s="83">
        <v>160</v>
      </c>
      <c r="DT1101" s="83">
        <v>857.25</v>
      </c>
      <c r="DU1101" s="83">
        <v>787.6</v>
      </c>
      <c r="DV1101" s="83"/>
      <c r="DW1101" s="83"/>
      <c r="DX1101" s="83"/>
      <c r="DY1101" s="92"/>
      <c r="DZ1101" s="92">
        <v>5.3578125</v>
      </c>
      <c r="EA1101" s="92"/>
      <c r="EB1101" s="92">
        <v>4.9225</v>
      </c>
    </row>
    <row r="1102" spans="117:132" ht="10.5">
      <c r="DM1102" s="83" t="s">
        <v>414</v>
      </c>
      <c r="DN1102" s="83" t="s">
        <v>618</v>
      </c>
      <c r="DO1102" s="83" t="s">
        <v>66</v>
      </c>
      <c r="DP1102" s="83"/>
      <c r="DQ1102" s="83"/>
      <c r="DR1102" s="83"/>
      <c r="DS1102" s="83">
        <v>332</v>
      </c>
      <c r="DT1102" s="83">
        <v>1575.04</v>
      </c>
      <c r="DU1102" s="83">
        <v>1448.6</v>
      </c>
      <c r="DV1102" s="83"/>
      <c r="DW1102" s="83"/>
      <c r="DX1102" s="83"/>
      <c r="DY1102" s="92"/>
      <c r="DZ1102" s="92">
        <v>4.744096385542169</v>
      </c>
      <c r="EA1102" s="92"/>
      <c r="EB1102" s="92">
        <v>4.363253012048193</v>
      </c>
    </row>
    <row r="1103" spans="117:132" ht="10.5">
      <c r="DM1103" s="83" t="s">
        <v>414</v>
      </c>
      <c r="DN1103" s="83" t="s">
        <v>618</v>
      </c>
      <c r="DO1103" s="83" t="s">
        <v>43</v>
      </c>
      <c r="DP1103" s="83">
        <v>6080</v>
      </c>
      <c r="DQ1103" s="83">
        <v>21853.88</v>
      </c>
      <c r="DR1103" s="83">
        <v>18848</v>
      </c>
      <c r="DS1103" s="83">
        <v>5340</v>
      </c>
      <c r="DT1103" s="83">
        <v>23626.14</v>
      </c>
      <c r="DU1103" s="83">
        <v>21794.94</v>
      </c>
      <c r="DV1103" s="83">
        <v>-12.171052631578947</v>
      </c>
      <c r="DW1103" s="83">
        <v>8.109589692997298</v>
      </c>
      <c r="DX1103" s="83">
        <v>15.635292869269943</v>
      </c>
      <c r="DY1103" s="92">
        <v>3.594388157894737</v>
      </c>
      <c r="DZ1103" s="92">
        <v>4.424370786516854</v>
      </c>
      <c r="EA1103" s="92">
        <v>3.1</v>
      </c>
      <c r="EB1103" s="92">
        <v>4.081449438202247</v>
      </c>
    </row>
    <row r="1104" spans="117:132" ht="10.5">
      <c r="DM1104" s="83" t="s">
        <v>431</v>
      </c>
      <c r="DN1104" s="83" t="s">
        <v>432</v>
      </c>
      <c r="DO1104" s="83" t="s">
        <v>47</v>
      </c>
      <c r="DP1104" s="83">
        <v>1260</v>
      </c>
      <c r="DQ1104" s="83">
        <v>5820.78</v>
      </c>
      <c r="DR1104" s="83">
        <v>5178</v>
      </c>
      <c r="DS1104" s="83">
        <v>2352</v>
      </c>
      <c r="DT1104" s="83">
        <v>15636.86</v>
      </c>
      <c r="DU1104" s="83">
        <v>14336.34</v>
      </c>
      <c r="DV1104" s="83">
        <v>86.66666666666667</v>
      </c>
      <c r="DW1104" s="83">
        <v>168.63856733977238</v>
      </c>
      <c r="DX1104" s="83">
        <v>176.8702201622248</v>
      </c>
      <c r="DY1104" s="92">
        <v>4.619666666666666</v>
      </c>
      <c r="DZ1104" s="92">
        <v>6.648324829931973</v>
      </c>
      <c r="EA1104" s="92">
        <v>4.109523809523809</v>
      </c>
      <c r="EB1104" s="92">
        <v>6.0953826530612245</v>
      </c>
    </row>
    <row r="1105" spans="117:132" ht="10.5">
      <c r="DM1105" s="83" t="s">
        <v>431</v>
      </c>
      <c r="DN1105" s="83" t="s">
        <v>432</v>
      </c>
      <c r="DO1105" s="83" t="s">
        <v>133</v>
      </c>
      <c r="DP1105" s="83">
        <v>5000</v>
      </c>
      <c r="DQ1105" s="83">
        <v>27372.78</v>
      </c>
      <c r="DR1105" s="83">
        <v>23613.15</v>
      </c>
      <c r="DS1105" s="83"/>
      <c r="DT1105" s="83"/>
      <c r="DU1105" s="83"/>
      <c r="DV1105" s="83">
        <v>-100</v>
      </c>
      <c r="DW1105" s="83">
        <v>-100</v>
      </c>
      <c r="DX1105" s="83">
        <v>-100</v>
      </c>
      <c r="DY1105" s="92">
        <v>5.474556</v>
      </c>
      <c r="DZ1105" s="92"/>
      <c r="EA1105" s="92">
        <v>4.7226300000000005</v>
      </c>
      <c r="EB1105" s="92"/>
    </row>
    <row r="1106" spans="117:132" ht="10.5">
      <c r="DM1106" s="83" t="s">
        <v>431</v>
      </c>
      <c r="DN1106" s="83" t="s">
        <v>432</v>
      </c>
      <c r="DO1106" s="83" t="s">
        <v>62</v>
      </c>
      <c r="DP1106" s="83">
        <v>19090</v>
      </c>
      <c r="DQ1106" s="83">
        <v>165401.5</v>
      </c>
      <c r="DR1106" s="83">
        <v>137272.86</v>
      </c>
      <c r="DS1106" s="83"/>
      <c r="DT1106" s="83"/>
      <c r="DU1106" s="83"/>
      <c r="DV1106" s="83">
        <v>-100</v>
      </c>
      <c r="DW1106" s="83">
        <v>-100</v>
      </c>
      <c r="DX1106" s="83">
        <v>-100</v>
      </c>
      <c r="DY1106" s="92">
        <v>8.664300680984809</v>
      </c>
      <c r="DZ1106" s="92"/>
      <c r="EA1106" s="92">
        <v>7.190825563122052</v>
      </c>
      <c r="EB1106" s="92"/>
    </row>
    <row r="1107" spans="117:132" ht="10.5">
      <c r="DM1107" s="83" t="s">
        <v>431</v>
      </c>
      <c r="DN1107" s="83" t="s">
        <v>432</v>
      </c>
      <c r="DO1107" s="83" t="s">
        <v>53</v>
      </c>
      <c r="DP1107" s="83">
        <v>14844.12</v>
      </c>
      <c r="DQ1107" s="83">
        <v>151018.6</v>
      </c>
      <c r="DR1107" s="83">
        <v>130951.91</v>
      </c>
      <c r="DS1107" s="83">
        <v>891</v>
      </c>
      <c r="DT1107" s="83">
        <v>6364.75</v>
      </c>
      <c r="DU1107" s="83">
        <v>5837.41</v>
      </c>
      <c r="DV1107" s="83">
        <v>-93.9976233013476</v>
      </c>
      <c r="DW1107" s="83">
        <v>-95.78545291772006</v>
      </c>
      <c r="DX1107" s="83">
        <v>-95.5423254231267</v>
      </c>
      <c r="DY1107" s="92">
        <v>10.173631040438908</v>
      </c>
      <c r="DZ1107" s="92">
        <v>7.14337822671156</v>
      </c>
      <c r="EA1107" s="92">
        <v>8.821803515466057</v>
      </c>
      <c r="EB1107" s="92">
        <v>6.551526374859708</v>
      </c>
    </row>
    <row r="1108" spans="117:132" ht="10.5">
      <c r="DM1108" s="83" t="s">
        <v>431</v>
      </c>
      <c r="DN1108" s="83" t="s">
        <v>432</v>
      </c>
      <c r="DO1108" s="83" t="s">
        <v>55</v>
      </c>
      <c r="DP1108" s="83">
        <v>2000</v>
      </c>
      <c r="DQ1108" s="83">
        <v>12955.83</v>
      </c>
      <c r="DR1108" s="83">
        <v>10756.1</v>
      </c>
      <c r="DS1108" s="83"/>
      <c r="DT1108" s="83"/>
      <c r="DU1108" s="83"/>
      <c r="DV1108" s="83">
        <v>-100</v>
      </c>
      <c r="DW1108" s="83">
        <v>-100</v>
      </c>
      <c r="DX1108" s="83">
        <v>-100</v>
      </c>
      <c r="DY1108" s="92">
        <v>6.477915</v>
      </c>
      <c r="DZ1108" s="92"/>
      <c r="EA1108" s="92">
        <v>5.37805</v>
      </c>
      <c r="EB1108" s="92"/>
    </row>
    <row r="1109" spans="117:132" ht="10.5">
      <c r="DM1109" s="83" t="s">
        <v>431</v>
      </c>
      <c r="DN1109" s="83" t="s">
        <v>432</v>
      </c>
      <c r="DO1109" s="83" t="s">
        <v>41</v>
      </c>
      <c r="DP1109" s="83"/>
      <c r="DQ1109" s="83"/>
      <c r="DR1109" s="83"/>
      <c r="DS1109" s="83">
        <v>9450</v>
      </c>
      <c r="DT1109" s="83">
        <v>59977.52</v>
      </c>
      <c r="DU1109" s="83">
        <v>55277.05</v>
      </c>
      <c r="DV1109" s="83"/>
      <c r="DW1109" s="83"/>
      <c r="DX1109" s="83"/>
      <c r="DY1109" s="92"/>
      <c r="DZ1109" s="92">
        <v>6.346827513227513</v>
      </c>
      <c r="EA1109" s="92"/>
      <c r="EB1109" s="92">
        <v>5.849423280423281</v>
      </c>
    </row>
    <row r="1110" spans="117:132" ht="10.5">
      <c r="DM1110" s="83" t="s">
        <v>431</v>
      </c>
      <c r="DN1110" s="83" t="s">
        <v>432</v>
      </c>
      <c r="DO1110" s="83" t="s">
        <v>44</v>
      </c>
      <c r="DP1110" s="83">
        <v>2340</v>
      </c>
      <c r="DQ1110" s="83">
        <v>13051.87</v>
      </c>
      <c r="DR1110" s="83">
        <v>11091.6</v>
      </c>
      <c r="DS1110" s="83"/>
      <c r="DT1110" s="83"/>
      <c r="DU1110" s="83"/>
      <c r="DV1110" s="83">
        <v>-100</v>
      </c>
      <c r="DW1110" s="83">
        <v>-100</v>
      </c>
      <c r="DX1110" s="83">
        <v>-100</v>
      </c>
      <c r="DY1110" s="92">
        <v>5.5777222222222225</v>
      </c>
      <c r="DZ1110" s="92"/>
      <c r="EA1110" s="92">
        <v>4.74</v>
      </c>
      <c r="EB1110" s="92"/>
    </row>
    <row r="1111" spans="117:132" ht="10.5">
      <c r="DM1111" s="83" t="s">
        <v>431</v>
      </c>
      <c r="DN1111" s="83" t="s">
        <v>432</v>
      </c>
      <c r="DO1111" s="83" t="s">
        <v>84</v>
      </c>
      <c r="DP1111" s="83">
        <v>13990</v>
      </c>
      <c r="DQ1111" s="83">
        <v>72546.16</v>
      </c>
      <c r="DR1111" s="83">
        <v>61143.17</v>
      </c>
      <c r="DS1111" s="83"/>
      <c r="DT1111" s="83"/>
      <c r="DU1111" s="83"/>
      <c r="DV1111" s="83">
        <v>-100</v>
      </c>
      <c r="DW1111" s="83">
        <v>-100</v>
      </c>
      <c r="DX1111" s="83">
        <v>-100</v>
      </c>
      <c r="DY1111" s="92">
        <v>5.185572551822731</v>
      </c>
      <c r="DZ1111" s="92"/>
      <c r="EA1111" s="92">
        <v>4.370491065046462</v>
      </c>
      <c r="EB1111" s="92"/>
    </row>
    <row r="1112" spans="117:132" ht="10.5">
      <c r="DM1112" s="83" t="s">
        <v>431</v>
      </c>
      <c r="DN1112" s="83" t="s">
        <v>432</v>
      </c>
      <c r="DO1112" s="83" t="s">
        <v>525</v>
      </c>
      <c r="DP1112" s="83">
        <v>1120</v>
      </c>
      <c r="DQ1112" s="83">
        <v>5849.24</v>
      </c>
      <c r="DR1112" s="83">
        <v>5035.86</v>
      </c>
      <c r="DS1112" s="83"/>
      <c r="DT1112" s="83"/>
      <c r="DU1112" s="83"/>
      <c r="DV1112" s="83">
        <v>-100</v>
      </c>
      <c r="DW1112" s="83">
        <v>-100</v>
      </c>
      <c r="DX1112" s="83">
        <v>-100</v>
      </c>
      <c r="DY1112" s="92">
        <v>5.222535714285714</v>
      </c>
      <c r="DZ1112" s="92"/>
      <c r="EA1112" s="92">
        <v>4.496303571428571</v>
      </c>
      <c r="EB1112" s="92"/>
    </row>
    <row r="1113" spans="117:132" ht="10.5">
      <c r="DM1113" s="83" t="s">
        <v>433</v>
      </c>
      <c r="DN1113" s="83" t="s">
        <v>625</v>
      </c>
      <c r="DO1113" s="83" t="s">
        <v>133</v>
      </c>
      <c r="DP1113" s="83">
        <v>336</v>
      </c>
      <c r="DQ1113" s="83">
        <v>3161.76</v>
      </c>
      <c r="DR1113" s="83">
        <v>2722.09</v>
      </c>
      <c r="DS1113" s="83"/>
      <c r="DT1113" s="83"/>
      <c r="DU1113" s="83"/>
      <c r="DV1113" s="83">
        <v>-100</v>
      </c>
      <c r="DW1113" s="83">
        <v>-100</v>
      </c>
      <c r="DX1113" s="83">
        <v>-100</v>
      </c>
      <c r="DY1113" s="92">
        <v>9.41</v>
      </c>
      <c r="DZ1113" s="92"/>
      <c r="EA1113" s="92">
        <v>8.101458333333333</v>
      </c>
      <c r="EB1113" s="92"/>
    </row>
    <row r="1114" spans="117:132" ht="10.5">
      <c r="DM1114" s="83" t="s">
        <v>433</v>
      </c>
      <c r="DN1114" s="83" t="s">
        <v>625</v>
      </c>
      <c r="DO1114" s="83" t="s">
        <v>53</v>
      </c>
      <c r="DP1114" s="83"/>
      <c r="DQ1114" s="83"/>
      <c r="DR1114" s="83"/>
      <c r="DS1114" s="83">
        <v>150</v>
      </c>
      <c r="DT1114" s="83">
        <v>1037.97</v>
      </c>
      <c r="DU1114" s="83">
        <v>952.87</v>
      </c>
      <c r="DV1114" s="83"/>
      <c r="DW1114" s="83"/>
      <c r="DX1114" s="83"/>
      <c r="DY1114" s="92"/>
      <c r="DZ1114" s="92">
        <v>6.9198</v>
      </c>
      <c r="EA1114" s="92"/>
      <c r="EB1114" s="92">
        <v>6.3524666666666665</v>
      </c>
    </row>
    <row r="1115" spans="117:132" ht="10.5">
      <c r="DM1115" s="83" t="s">
        <v>433</v>
      </c>
      <c r="DN1115" s="83" t="s">
        <v>625</v>
      </c>
      <c r="DO1115" s="83" t="s">
        <v>55</v>
      </c>
      <c r="DP1115" s="83"/>
      <c r="DQ1115" s="83"/>
      <c r="DR1115" s="83"/>
      <c r="DS1115" s="83">
        <v>1920</v>
      </c>
      <c r="DT1115" s="83">
        <v>12142.29</v>
      </c>
      <c r="DU1115" s="83">
        <v>11146.8</v>
      </c>
      <c r="DV1115" s="83"/>
      <c r="DW1115" s="83"/>
      <c r="DX1115" s="83"/>
      <c r="DY1115" s="92"/>
      <c r="DZ1115" s="92">
        <v>6.324109375000001</v>
      </c>
      <c r="EA1115" s="92"/>
      <c r="EB1115" s="92">
        <v>5.805625</v>
      </c>
    </row>
    <row r="1116" spans="117:132" ht="10.5">
      <c r="DM1116" s="83" t="s">
        <v>433</v>
      </c>
      <c r="DN1116" s="83" t="s">
        <v>625</v>
      </c>
      <c r="DO1116" s="83" t="s">
        <v>42</v>
      </c>
      <c r="DP1116" s="83"/>
      <c r="DQ1116" s="83"/>
      <c r="DR1116" s="83"/>
      <c r="DS1116" s="83">
        <v>450</v>
      </c>
      <c r="DT1116" s="83">
        <v>3544.75</v>
      </c>
      <c r="DU1116" s="83">
        <v>3251.73</v>
      </c>
      <c r="DV1116" s="83"/>
      <c r="DW1116" s="83"/>
      <c r="DX1116" s="83"/>
      <c r="DY1116" s="92"/>
      <c r="DZ1116" s="92">
        <v>7.877222222222223</v>
      </c>
      <c r="EA1116" s="92"/>
      <c r="EB1116" s="92">
        <v>7.226066666666667</v>
      </c>
    </row>
    <row r="1117" spans="117:132" ht="10.5">
      <c r="DM1117" s="83" t="s">
        <v>441</v>
      </c>
      <c r="DN1117" s="83" t="s">
        <v>307</v>
      </c>
      <c r="DO1117" s="83" t="s">
        <v>47</v>
      </c>
      <c r="DP1117" s="83">
        <v>32</v>
      </c>
      <c r="DQ1117" s="83">
        <v>366.71</v>
      </c>
      <c r="DR1117" s="83">
        <v>313.59</v>
      </c>
      <c r="DS1117" s="83">
        <v>439</v>
      </c>
      <c r="DT1117" s="83">
        <v>5216.17</v>
      </c>
      <c r="DU1117" s="83">
        <v>4796.66</v>
      </c>
      <c r="DV1117" s="83">
        <v>1271.875</v>
      </c>
      <c r="DW1117" s="83">
        <v>1322.4237135611247</v>
      </c>
      <c r="DX1117" s="83">
        <v>1429.595969259224</v>
      </c>
      <c r="DY1117" s="92">
        <v>11.4596875</v>
      </c>
      <c r="DZ1117" s="92">
        <v>11.881936218678815</v>
      </c>
      <c r="EA1117" s="92">
        <v>9.7996875</v>
      </c>
      <c r="EB1117" s="92">
        <v>10.92633257403189</v>
      </c>
    </row>
    <row r="1118" spans="117:132" ht="10.5">
      <c r="DM1118" s="83" t="s">
        <v>441</v>
      </c>
      <c r="DN1118" s="83" t="s">
        <v>307</v>
      </c>
      <c r="DO1118" s="83" t="s">
        <v>134</v>
      </c>
      <c r="DP1118" s="83"/>
      <c r="DQ1118" s="83"/>
      <c r="DR1118" s="83"/>
      <c r="DS1118" s="83">
        <v>600</v>
      </c>
      <c r="DT1118" s="83">
        <v>8794.42</v>
      </c>
      <c r="DU1118" s="83">
        <v>8129.67</v>
      </c>
      <c r="DV1118" s="83"/>
      <c r="DW1118" s="83"/>
      <c r="DX1118" s="83"/>
      <c r="DY1118" s="92"/>
      <c r="DZ1118" s="92">
        <v>14.657366666666666</v>
      </c>
      <c r="EA1118" s="92"/>
      <c r="EB1118" s="92">
        <v>13.54945</v>
      </c>
    </row>
    <row r="1119" spans="117:132" ht="10.5">
      <c r="DM1119" s="83" t="s">
        <v>441</v>
      </c>
      <c r="DN1119" s="83" t="s">
        <v>307</v>
      </c>
      <c r="DO1119" s="83" t="s">
        <v>62</v>
      </c>
      <c r="DP1119" s="83">
        <v>4402.45</v>
      </c>
      <c r="DQ1119" s="83">
        <v>60507.52</v>
      </c>
      <c r="DR1119" s="83">
        <v>52109.14</v>
      </c>
      <c r="DS1119" s="83">
        <v>6942</v>
      </c>
      <c r="DT1119" s="83">
        <v>90446.52</v>
      </c>
      <c r="DU1119" s="83">
        <v>83144.97</v>
      </c>
      <c r="DV1119" s="83">
        <v>57.68492543924407</v>
      </c>
      <c r="DW1119" s="83">
        <v>49.479800196735894</v>
      </c>
      <c r="DX1119" s="83">
        <v>59.55928269013843</v>
      </c>
      <c r="DY1119" s="92">
        <v>13.744056150552533</v>
      </c>
      <c r="DZ1119" s="92">
        <v>13.028885047536734</v>
      </c>
      <c r="EA1119" s="92">
        <v>11.836395643334962</v>
      </c>
      <c r="EB1119" s="92">
        <v>11.97709161624892</v>
      </c>
    </row>
    <row r="1120" spans="117:132" ht="10.5">
      <c r="DM1120" s="83" t="s">
        <v>441</v>
      </c>
      <c r="DN1120" s="83" t="s">
        <v>307</v>
      </c>
      <c r="DO1120" s="83" t="s">
        <v>53</v>
      </c>
      <c r="DP1120" s="83">
        <v>15642</v>
      </c>
      <c r="DQ1120" s="83">
        <v>200108.56</v>
      </c>
      <c r="DR1120" s="83">
        <v>170978.37</v>
      </c>
      <c r="DS1120" s="83">
        <v>19026</v>
      </c>
      <c r="DT1120" s="83">
        <v>235874.98</v>
      </c>
      <c r="DU1120" s="83">
        <v>216717.06</v>
      </c>
      <c r="DV1120" s="83">
        <v>21.634062140391254</v>
      </c>
      <c r="DW1120" s="83">
        <v>17.873508259716633</v>
      </c>
      <c r="DX1120" s="83">
        <v>26.75115571636342</v>
      </c>
      <c r="DY1120" s="92">
        <v>12.793029024421429</v>
      </c>
      <c r="DZ1120" s="92">
        <v>12.397507621150005</v>
      </c>
      <c r="EA1120" s="92">
        <v>10.93072305331799</v>
      </c>
      <c r="EB1120" s="92">
        <v>11.39057395143488</v>
      </c>
    </row>
    <row r="1121" spans="117:132" ht="10.5">
      <c r="DM1121" s="83" t="s">
        <v>441</v>
      </c>
      <c r="DN1121" s="83" t="s">
        <v>307</v>
      </c>
      <c r="DO1121" s="83" t="s">
        <v>55</v>
      </c>
      <c r="DP1121" s="83"/>
      <c r="DQ1121" s="83"/>
      <c r="DR1121" s="83"/>
      <c r="DS1121" s="83">
        <v>1000</v>
      </c>
      <c r="DT1121" s="83">
        <v>11982.38</v>
      </c>
      <c r="DU1121" s="83">
        <v>11000</v>
      </c>
      <c r="DV1121" s="83"/>
      <c r="DW1121" s="83"/>
      <c r="DX1121" s="83"/>
      <c r="DY1121" s="92"/>
      <c r="DZ1121" s="92">
        <v>11.98238</v>
      </c>
      <c r="EA1121" s="92"/>
      <c r="EB1121" s="92">
        <v>11</v>
      </c>
    </row>
    <row r="1122" spans="117:132" ht="10.5">
      <c r="DM1122" s="83" t="s">
        <v>441</v>
      </c>
      <c r="DN1122" s="83" t="s">
        <v>307</v>
      </c>
      <c r="DO1122" s="83" t="s">
        <v>41</v>
      </c>
      <c r="DP1122" s="83">
        <v>422501</v>
      </c>
      <c r="DQ1122" s="83">
        <v>4692955.24</v>
      </c>
      <c r="DR1122" s="83">
        <v>4025245.9</v>
      </c>
      <c r="DS1122" s="83">
        <v>453826</v>
      </c>
      <c r="DT1122" s="83">
        <v>5174695.5</v>
      </c>
      <c r="DU1122" s="83">
        <v>4760471.14</v>
      </c>
      <c r="DV1122" s="83">
        <v>7.414183635068319</v>
      </c>
      <c r="DW1122" s="83">
        <v>10.265179090009811</v>
      </c>
      <c r="DX1122" s="83">
        <v>18.265349701989628</v>
      </c>
      <c r="DY1122" s="92">
        <v>11.107560076780883</v>
      </c>
      <c r="DZ1122" s="92">
        <v>11.402377783555812</v>
      </c>
      <c r="EA1122" s="92">
        <v>9.527186681214955</v>
      </c>
      <c r="EB1122" s="92">
        <v>10.489639509415502</v>
      </c>
    </row>
    <row r="1123" spans="117:132" ht="10.5">
      <c r="DM1123" s="83" t="s">
        <v>441</v>
      </c>
      <c r="DN1123" s="83" t="s">
        <v>307</v>
      </c>
      <c r="DO1123" s="83" t="s">
        <v>44</v>
      </c>
      <c r="DP1123" s="83">
        <v>826</v>
      </c>
      <c r="DQ1123" s="83">
        <v>10383.66</v>
      </c>
      <c r="DR1123" s="83">
        <v>8966.03</v>
      </c>
      <c r="DS1123" s="83">
        <v>1250</v>
      </c>
      <c r="DT1123" s="83">
        <v>16125.56</v>
      </c>
      <c r="DU1123" s="83">
        <v>14782.13</v>
      </c>
      <c r="DV1123" s="83">
        <v>51.3317191283293</v>
      </c>
      <c r="DW1123" s="83">
        <v>55.29745773648213</v>
      </c>
      <c r="DX1123" s="83">
        <v>64.8681746547803</v>
      </c>
      <c r="DY1123" s="92">
        <v>12.571016949152542</v>
      </c>
      <c r="DZ1123" s="92">
        <v>12.900447999999999</v>
      </c>
      <c r="EA1123" s="92">
        <v>10.854757869249395</v>
      </c>
      <c r="EB1123" s="92">
        <v>11.825704</v>
      </c>
    </row>
    <row r="1124" spans="117:132" ht="10.5">
      <c r="DM1124" s="83" t="s">
        <v>441</v>
      </c>
      <c r="DN1124" s="83" t="s">
        <v>307</v>
      </c>
      <c r="DO1124" s="83" t="s">
        <v>56</v>
      </c>
      <c r="DP1124" s="83"/>
      <c r="DQ1124" s="83"/>
      <c r="DR1124" s="83"/>
      <c r="DS1124" s="83">
        <v>120</v>
      </c>
      <c r="DT1124" s="83">
        <v>1274</v>
      </c>
      <c r="DU1124" s="83">
        <v>1170.19</v>
      </c>
      <c r="DV1124" s="83"/>
      <c r="DW1124" s="83"/>
      <c r="DX1124" s="83"/>
      <c r="DY1124" s="92"/>
      <c r="DZ1124" s="92">
        <v>10.616666666666667</v>
      </c>
      <c r="EA1124" s="92"/>
      <c r="EB1124" s="92">
        <v>9.751583333333334</v>
      </c>
    </row>
    <row r="1125" spans="117:132" ht="10.5">
      <c r="DM1125" s="83" t="s">
        <v>441</v>
      </c>
      <c r="DN1125" s="83" t="s">
        <v>307</v>
      </c>
      <c r="DO1125" s="83" t="s">
        <v>42</v>
      </c>
      <c r="DP1125" s="83">
        <v>24159</v>
      </c>
      <c r="DQ1125" s="83">
        <v>265732.67</v>
      </c>
      <c r="DR1125" s="83">
        <v>230184.88</v>
      </c>
      <c r="DS1125" s="83">
        <v>13560</v>
      </c>
      <c r="DT1125" s="83">
        <v>157217.79</v>
      </c>
      <c r="DU1125" s="83">
        <v>144817</v>
      </c>
      <c r="DV1125" s="83">
        <v>-43.871849000372535</v>
      </c>
      <c r="DW1125" s="83">
        <v>-40.836107957670386</v>
      </c>
      <c r="DX1125" s="83">
        <v>-37.086658341764235</v>
      </c>
      <c r="DY1125" s="92">
        <v>10.999324061426384</v>
      </c>
      <c r="DZ1125" s="92">
        <v>11.594232300884956</v>
      </c>
      <c r="EA1125" s="92">
        <v>9.527914234860715</v>
      </c>
      <c r="EB1125" s="92">
        <v>10.6797197640118</v>
      </c>
    </row>
    <row r="1126" spans="117:132" ht="10.5">
      <c r="DM1126" s="83" t="s">
        <v>441</v>
      </c>
      <c r="DN1126" s="83" t="s">
        <v>307</v>
      </c>
      <c r="DO1126" s="83" t="s">
        <v>66</v>
      </c>
      <c r="DP1126" s="83">
        <v>310</v>
      </c>
      <c r="DQ1126" s="83">
        <v>3534.98</v>
      </c>
      <c r="DR1126" s="83">
        <v>3037.97</v>
      </c>
      <c r="DS1126" s="83">
        <v>1004</v>
      </c>
      <c r="DT1126" s="83">
        <v>12626.24</v>
      </c>
      <c r="DU1126" s="83">
        <v>11611.58</v>
      </c>
      <c r="DV1126" s="83">
        <v>223.8709677419355</v>
      </c>
      <c r="DW1126" s="83">
        <v>257.1799557564682</v>
      </c>
      <c r="DX1126" s="83">
        <v>282.2150975816088</v>
      </c>
      <c r="DY1126" s="92">
        <v>11.403161290322581</v>
      </c>
      <c r="DZ1126" s="92">
        <v>12.57593625498008</v>
      </c>
      <c r="EA1126" s="92">
        <v>9.799903225806451</v>
      </c>
      <c r="EB1126" s="92">
        <v>11.565318725099601</v>
      </c>
    </row>
    <row r="1127" spans="117:132" ht="10.5">
      <c r="DM1127" s="83" t="s">
        <v>441</v>
      </c>
      <c r="DN1127" s="83" t="s">
        <v>307</v>
      </c>
      <c r="DO1127" s="83" t="s">
        <v>65</v>
      </c>
      <c r="DP1127" s="83">
        <v>310</v>
      </c>
      <c r="DQ1127" s="83">
        <v>3352.42</v>
      </c>
      <c r="DR1127" s="83">
        <v>2894.45</v>
      </c>
      <c r="DS1127" s="83">
        <v>270</v>
      </c>
      <c r="DT1127" s="83">
        <v>2859.2</v>
      </c>
      <c r="DU1127" s="83">
        <v>2628.82</v>
      </c>
      <c r="DV1127" s="83">
        <v>-12.903225806451612</v>
      </c>
      <c r="DW1127" s="83">
        <v>-14.712357043568534</v>
      </c>
      <c r="DX1127" s="83">
        <v>-9.17721846983018</v>
      </c>
      <c r="DY1127" s="92">
        <v>10.81425806451613</v>
      </c>
      <c r="DZ1127" s="92">
        <v>10.589629629629629</v>
      </c>
      <c r="EA1127" s="92">
        <v>9.336935483870967</v>
      </c>
      <c r="EB1127" s="92">
        <v>9.736370370370372</v>
      </c>
    </row>
    <row r="1128" spans="117:132" ht="10.5">
      <c r="DM1128" s="83" t="s">
        <v>441</v>
      </c>
      <c r="DN1128" s="83" t="s">
        <v>307</v>
      </c>
      <c r="DO1128" s="83" t="s">
        <v>43</v>
      </c>
      <c r="DP1128" s="83"/>
      <c r="DQ1128" s="83"/>
      <c r="DR1128" s="83"/>
      <c r="DS1128" s="83">
        <v>10490</v>
      </c>
      <c r="DT1128" s="83">
        <v>113815.8</v>
      </c>
      <c r="DU1128" s="83">
        <v>104650.61</v>
      </c>
      <c r="DV1128" s="83"/>
      <c r="DW1128" s="83"/>
      <c r="DX1128" s="83"/>
      <c r="DY1128" s="92"/>
      <c r="DZ1128" s="92">
        <v>10.849933269780744</v>
      </c>
      <c r="EA1128" s="92"/>
      <c r="EB1128" s="92">
        <v>9.976225929456625</v>
      </c>
    </row>
    <row r="1129" spans="117:132" ht="10.5">
      <c r="DM1129" s="83" t="s">
        <v>452</v>
      </c>
      <c r="DN1129" s="83" t="s">
        <v>314</v>
      </c>
      <c r="DO1129" s="83" t="s">
        <v>47</v>
      </c>
      <c r="DP1129" s="83">
        <v>5090</v>
      </c>
      <c r="DQ1129" s="83">
        <v>58315.94</v>
      </c>
      <c r="DR1129" s="83">
        <v>49754.8</v>
      </c>
      <c r="DS1129" s="83">
        <v>7440</v>
      </c>
      <c r="DT1129" s="83">
        <v>69706.64</v>
      </c>
      <c r="DU1129" s="83">
        <v>63931.2</v>
      </c>
      <c r="DV1129" s="83">
        <v>46.16895874263261</v>
      </c>
      <c r="DW1129" s="83">
        <v>19.532738390224004</v>
      </c>
      <c r="DX1129" s="83">
        <v>28.492527354144716</v>
      </c>
      <c r="DY1129" s="92">
        <v>11.456962671905698</v>
      </c>
      <c r="DZ1129" s="92">
        <v>9.369172043010753</v>
      </c>
      <c r="EA1129" s="92">
        <v>9.775009823182712</v>
      </c>
      <c r="EB1129" s="92">
        <v>8.59290322580645</v>
      </c>
    </row>
    <row r="1130" spans="117:132" ht="10.5">
      <c r="DM1130" s="83" t="s">
        <v>452</v>
      </c>
      <c r="DN1130" s="83" t="s">
        <v>314</v>
      </c>
      <c r="DO1130" s="83" t="s">
        <v>93</v>
      </c>
      <c r="DP1130" s="83"/>
      <c r="DQ1130" s="83"/>
      <c r="DR1130" s="83"/>
      <c r="DS1130" s="83">
        <v>11385</v>
      </c>
      <c r="DT1130" s="83">
        <v>138141.29</v>
      </c>
      <c r="DU1130" s="83">
        <v>127773.7</v>
      </c>
      <c r="DV1130" s="83"/>
      <c r="DW1130" s="83"/>
      <c r="DX1130" s="83"/>
      <c r="DY1130" s="92"/>
      <c r="DZ1130" s="92">
        <v>12.133622310057094</v>
      </c>
      <c r="EA1130" s="92"/>
      <c r="EB1130" s="92">
        <v>11.222986385595082</v>
      </c>
    </row>
    <row r="1131" spans="117:132" ht="10.5">
      <c r="DM1131" s="83" t="s">
        <v>452</v>
      </c>
      <c r="DN1131" s="83" t="s">
        <v>314</v>
      </c>
      <c r="DO1131" s="83" t="s">
        <v>133</v>
      </c>
      <c r="DP1131" s="83">
        <v>495</v>
      </c>
      <c r="DQ1131" s="83">
        <v>2752.2</v>
      </c>
      <c r="DR1131" s="83">
        <v>2369.49</v>
      </c>
      <c r="DS1131" s="83"/>
      <c r="DT1131" s="83"/>
      <c r="DU1131" s="83"/>
      <c r="DV1131" s="83">
        <v>-100</v>
      </c>
      <c r="DW1131" s="83">
        <v>-100</v>
      </c>
      <c r="DX1131" s="83">
        <v>-100</v>
      </c>
      <c r="DY1131" s="92">
        <v>5.56</v>
      </c>
      <c r="DZ1131" s="92"/>
      <c r="EA1131" s="92">
        <v>4.786848484848484</v>
      </c>
      <c r="EB1131" s="92"/>
    </row>
    <row r="1132" spans="117:132" ht="10.5">
      <c r="DM1132" s="83" t="s">
        <v>452</v>
      </c>
      <c r="DN1132" s="83" t="s">
        <v>314</v>
      </c>
      <c r="DO1132" s="83" t="s">
        <v>134</v>
      </c>
      <c r="DP1132" s="83">
        <v>500</v>
      </c>
      <c r="DQ1132" s="83">
        <v>7807.25</v>
      </c>
      <c r="DR1132" s="83">
        <v>6747.02</v>
      </c>
      <c r="DS1132" s="83"/>
      <c r="DT1132" s="83"/>
      <c r="DU1132" s="83"/>
      <c r="DV1132" s="83">
        <v>-100</v>
      </c>
      <c r="DW1132" s="83">
        <v>-100</v>
      </c>
      <c r="DX1132" s="83">
        <v>-100</v>
      </c>
      <c r="DY1132" s="92">
        <v>15.6145</v>
      </c>
      <c r="DZ1132" s="92"/>
      <c r="EA1132" s="92">
        <v>13.49404</v>
      </c>
      <c r="EB1132" s="92"/>
    </row>
    <row r="1133" spans="117:132" ht="10.5">
      <c r="DM1133" s="83" t="s">
        <v>452</v>
      </c>
      <c r="DN1133" s="83" t="s">
        <v>314</v>
      </c>
      <c r="DO1133" s="83" t="s">
        <v>62</v>
      </c>
      <c r="DP1133" s="83">
        <v>10018</v>
      </c>
      <c r="DQ1133" s="83">
        <v>140080</v>
      </c>
      <c r="DR1133" s="83">
        <v>120661.92</v>
      </c>
      <c r="DS1133" s="83">
        <v>28034.75</v>
      </c>
      <c r="DT1133" s="83">
        <v>453449.2</v>
      </c>
      <c r="DU1133" s="83">
        <v>416599.11</v>
      </c>
      <c r="DV1133" s="83">
        <v>179.84378119385107</v>
      </c>
      <c r="DW1133" s="83">
        <v>223.70731010850943</v>
      </c>
      <c r="DX1133" s="83">
        <v>245.26146277135322</v>
      </c>
      <c r="DY1133" s="92">
        <v>13.98283090437213</v>
      </c>
      <c r="DZ1133" s="92">
        <v>16.174540525597696</v>
      </c>
      <c r="EA1133" s="92">
        <v>12.044511878618486</v>
      </c>
      <c r="EB1133" s="92">
        <v>14.86009720079544</v>
      </c>
    </row>
    <row r="1134" spans="117:132" ht="10.5">
      <c r="DM1134" s="83" t="s">
        <v>452</v>
      </c>
      <c r="DN1134" s="83" t="s">
        <v>314</v>
      </c>
      <c r="DO1134" s="83" t="s">
        <v>53</v>
      </c>
      <c r="DP1134" s="83">
        <v>224569.21</v>
      </c>
      <c r="DQ1134" s="83">
        <v>2930001.72</v>
      </c>
      <c r="DR1134" s="83">
        <v>2502184.86</v>
      </c>
      <c r="DS1134" s="83">
        <v>151003.2</v>
      </c>
      <c r="DT1134" s="83">
        <v>1813875.04</v>
      </c>
      <c r="DU1134" s="83">
        <v>1669970.42</v>
      </c>
      <c r="DV1134" s="83">
        <v>-32.75872502735348</v>
      </c>
      <c r="DW1134" s="83">
        <v>-38.09303838906962</v>
      </c>
      <c r="DX1134" s="83">
        <v>-33.2595106502243</v>
      </c>
      <c r="DY1134" s="92">
        <v>13.047210345532232</v>
      </c>
      <c r="DZ1134" s="92">
        <v>12.01216292105068</v>
      </c>
      <c r="EA1134" s="92">
        <v>11.142154616832824</v>
      </c>
      <c r="EB1134" s="92">
        <v>11.059172388399714</v>
      </c>
    </row>
    <row r="1135" spans="117:132" ht="10.5">
      <c r="DM1135" s="83" t="s">
        <v>452</v>
      </c>
      <c r="DN1135" s="83" t="s">
        <v>314</v>
      </c>
      <c r="DO1135" s="83" t="s">
        <v>55</v>
      </c>
      <c r="DP1135" s="83">
        <v>16016</v>
      </c>
      <c r="DQ1135" s="83">
        <v>218683.61</v>
      </c>
      <c r="DR1135" s="83">
        <v>184885.51</v>
      </c>
      <c r="DS1135" s="83">
        <v>37638</v>
      </c>
      <c r="DT1135" s="83">
        <v>451002.88</v>
      </c>
      <c r="DU1135" s="83">
        <v>415277.99</v>
      </c>
      <c r="DV1135" s="83">
        <v>135.0024975024975</v>
      </c>
      <c r="DW1135" s="83">
        <v>106.23533697838627</v>
      </c>
      <c r="DX1135" s="83">
        <v>124.61359465108974</v>
      </c>
      <c r="DY1135" s="92">
        <v>13.654071553446553</v>
      </c>
      <c r="DZ1135" s="92">
        <v>11.982647324512461</v>
      </c>
      <c r="EA1135" s="92">
        <v>11.543800574425575</v>
      </c>
      <c r="EB1135" s="92">
        <v>11.033476539667356</v>
      </c>
    </row>
    <row r="1136" spans="117:132" ht="10.5">
      <c r="DM1136" s="83" t="s">
        <v>452</v>
      </c>
      <c r="DN1136" s="83" t="s">
        <v>314</v>
      </c>
      <c r="DO1136" s="83" t="s">
        <v>41</v>
      </c>
      <c r="DP1136" s="83">
        <v>104150</v>
      </c>
      <c r="DQ1136" s="83">
        <v>919107.39</v>
      </c>
      <c r="DR1136" s="83">
        <v>786267.66</v>
      </c>
      <c r="DS1136" s="83">
        <v>92835</v>
      </c>
      <c r="DT1136" s="83">
        <v>985342.26</v>
      </c>
      <c r="DU1136" s="83">
        <v>906445.71</v>
      </c>
      <c r="DV1136" s="83">
        <v>-10.864138262121939</v>
      </c>
      <c r="DW1136" s="83">
        <v>7.2064342775004775</v>
      </c>
      <c r="DX1136" s="83">
        <v>15.284623304995137</v>
      </c>
      <c r="DY1136" s="92">
        <v>8.824842918867018</v>
      </c>
      <c r="DZ1136" s="92">
        <v>10.613909193730812</v>
      </c>
      <c r="EA1136" s="92">
        <v>7.549377436389823</v>
      </c>
      <c r="EB1136" s="92">
        <v>9.764051381483277</v>
      </c>
    </row>
    <row r="1137" spans="117:132" ht="10.5">
      <c r="DM1137" s="83" t="s">
        <v>452</v>
      </c>
      <c r="DN1137" s="83" t="s">
        <v>314</v>
      </c>
      <c r="DO1137" s="83" t="s">
        <v>91</v>
      </c>
      <c r="DP1137" s="83">
        <v>1065</v>
      </c>
      <c r="DQ1137" s="83">
        <v>14876.2</v>
      </c>
      <c r="DR1137" s="83">
        <v>12855.92</v>
      </c>
      <c r="DS1137" s="83">
        <v>800</v>
      </c>
      <c r="DT1137" s="83">
        <v>10784</v>
      </c>
      <c r="DU1137" s="83">
        <v>9892.43</v>
      </c>
      <c r="DV1137" s="83">
        <v>-24.88262910798122</v>
      </c>
      <c r="DW1137" s="83">
        <v>-27.508369072747076</v>
      </c>
      <c r="DX1137" s="83">
        <v>-23.05155912606799</v>
      </c>
      <c r="DY1137" s="92">
        <v>13.968262910798122</v>
      </c>
      <c r="DZ1137" s="92">
        <v>13.48</v>
      </c>
      <c r="EA1137" s="92">
        <v>12.071286384976526</v>
      </c>
      <c r="EB1137" s="92">
        <v>12.3655375</v>
      </c>
    </row>
    <row r="1138" spans="117:132" ht="10.5">
      <c r="DM1138" s="83" t="s">
        <v>452</v>
      </c>
      <c r="DN1138" s="83" t="s">
        <v>314</v>
      </c>
      <c r="DO1138" s="83" t="s">
        <v>60</v>
      </c>
      <c r="DP1138" s="83">
        <v>5000</v>
      </c>
      <c r="DQ1138" s="83">
        <v>58534.66</v>
      </c>
      <c r="DR1138" s="83">
        <v>50395</v>
      </c>
      <c r="DS1138" s="83">
        <v>2700</v>
      </c>
      <c r="DT1138" s="83">
        <v>26787.77</v>
      </c>
      <c r="DU1138" s="83">
        <v>24578.04</v>
      </c>
      <c r="DV1138" s="83">
        <v>-46</v>
      </c>
      <c r="DW1138" s="83">
        <v>-54.236054330887036</v>
      </c>
      <c r="DX1138" s="83">
        <v>-51.229209246949104</v>
      </c>
      <c r="DY1138" s="92">
        <v>11.706932</v>
      </c>
      <c r="DZ1138" s="92">
        <v>9.921396296296296</v>
      </c>
      <c r="EA1138" s="92">
        <v>10.079</v>
      </c>
      <c r="EB1138" s="92">
        <v>9.102977777777777</v>
      </c>
    </row>
    <row r="1139" spans="117:132" ht="10.5">
      <c r="DM1139" s="83" t="s">
        <v>452</v>
      </c>
      <c r="DN1139" s="83" t="s">
        <v>314</v>
      </c>
      <c r="DO1139" s="83" t="s">
        <v>42</v>
      </c>
      <c r="DP1139" s="83">
        <v>121216.2</v>
      </c>
      <c r="DQ1139" s="83">
        <v>1253722.74</v>
      </c>
      <c r="DR1139" s="83">
        <v>1075249.4</v>
      </c>
      <c r="DS1139" s="83">
        <v>60377.8</v>
      </c>
      <c r="DT1139" s="83">
        <v>616983.54</v>
      </c>
      <c r="DU1139" s="83">
        <v>567257.56</v>
      </c>
      <c r="DV1139" s="83">
        <v>-50.18999110679925</v>
      </c>
      <c r="DW1139" s="83">
        <v>-50.787879942258996</v>
      </c>
      <c r="DX1139" s="83">
        <v>-47.24409425385403</v>
      </c>
      <c r="DY1139" s="92">
        <v>10.3428645676073</v>
      </c>
      <c r="DZ1139" s="92">
        <v>10.218715156895415</v>
      </c>
      <c r="EA1139" s="92">
        <v>8.870509057370219</v>
      </c>
      <c r="EB1139" s="92">
        <v>9.395134635577978</v>
      </c>
    </row>
    <row r="1140" spans="117:132" ht="10.5">
      <c r="DM1140" s="83" t="s">
        <v>452</v>
      </c>
      <c r="DN1140" s="83" t="s">
        <v>314</v>
      </c>
      <c r="DO1140" s="83" t="s">
        <v>70</v>
      </c>
      <c r="DP1140" s="83"/>
      <c r="DQ1140" s="83"/>
      <c r="DR1140" s="83"/>
      <c r="DS1140" s="83">
        <v>740</v>
      </c>
      <c r="DT1140" s="83">
        <v>4682.57</v>
      </c>
      <c r="DU1140" s="83">
        <v>4305.95</v>
      </c>
      <c r="DV1140" s="83"/>
      <c r="DW1140" s="83"/>
      <c r="DX1140" s="83"/>
      <c r="DY1140" s="92"/>
      <c r="DZ1140" s="92">
        <v>6.327797297297297</v>
      </c>
      <c r="EA1140" s="92"/>
      <c r="EB1140" s="92">
        <v>5.818851351351351</v>
      </c>
    </row>
    <row r="1141" spans="117:132" ht="10.5">
      <c r="DM1141" s="83" t="s">
        <v>452</v>
      </c>
      <c r="DN1141" s="83" t="s">
        <v>314</v>
      </c>
      <c r="DO1141" s="83" t="s">
        <v>525</v>
      </c>
      <c r="DP1141" s="83">
        <v>560</v>
      </c>
      <c r="DQ1141" s="83">
        <v>5168.67</v>
      </c>
      <c r="DR1141" s="83">
        <v>4449.93</v>
      </c>
      <c r="DS1141" s="83"/>
      <c r="DT1141" s="83"/>
      <c r="DU1141" s="83"/>
      <c r="DV1141" s="83">
        <v>-100</v>
      </c>
      <c r="DW1141" s="83">
        <v>-100</v>
      </c>
      <c r="DX1141" s="83">
        <v>-100</v>
      </c>
      <c r="DY1141" s="92">
        <v>9.229767857142857</v>
      </c>
      <c r="DZ1141" s="92"/>
      <c r="EA1141" s="92">
        <v>7.946303571428572</v>
      </c>
      <c r="EB1141" s="92"/>
    </row>
    <row r="1142" spans="117:132" ht="10.5">
      <c r="DM1142" s="83" t="s">
        <v>452</v>
      </c>
      <c r="DN1142" s="83" t="s">
        <v>314</v>
      </c>
      <c r="DO1142" s="83" t="s">
        <v>43</v>
      </c>
      <c r="DP1142" s="83"/>
      <c r="DQ1142" s="83"/>
      <c r="DR1142" s="83"/>
      <c r="DS1142" s="83">
        <v>190</v>
      </c>
      <c r="DT1142" s="83">
        <v>2463.63</v>
      </c>
      <c r="DU1142" s="83">
        <v>2273.24</v>
      </c>
      <c r="DV1142" s="83"/>
      <c r="DW1142" s="83"/>
      <c r="DX1142" s="83"/>
      <c r="DY1142" s="92"/>
      <c r="DZ1142" s="92">
        <v>12.966473684210527</v>
      </c>
      <c r="EA1142" s="92"/>
      <c r="EB1142" s="92">
        <v>11.964421052631577</v>
      </c>
    </row>
    <row r="1143" spans="117:132" ht="10.5">
      <c r="DM1143" s="83" t="s">
        <v>317</v>
      </c>
      <c r="DN1143" s="83" t="s">
        <v>318</v>
      </c>
      <c r="DO1143" s="83" t="s">
        <v>42</v>
      </c>
      <c r="DP1143" s="83"/>
      <c r="DQ1143" s="83"/>
      <c r="DR1143" s="83"/>
      <c r="DS1143" s="83">
        <v>11408</v>
      </c>
      <c r="DT1143" s="83">
        <v>45486.22</v>
      </c>
      <c r="DU1143" s="83">
        <v>41880.96</v>
      </c>
      <c r="DV1143" s="83"/>
      <c r="DW1143" s="83"/>
      <c r="DX1143" s="83"/>
      <c r="DY1143" s="92"/>
      <c r="DZ1143" s="92">
        <v>3.9872212482468443</v>
      </c>
      <c r="EA1143" s="92"/>
      <c r="EB1143" s="92">
        <v>3.6711921458625527</v>
      </c>
    </row>
    <row r="1144" spans="117:132" ht="10.5">
      <c r="DM1144" s="83" t="s">
        <v>317</v>
      </c>
      <c r="DN1144" s="83" t="s">
        <v>318</v>
      </c>
      <c r="DO1144" s="83" t="s">
        <v>151</v>
      </c>
      <c r="DP1144" s="83">
        <v>136.8</v>
      </c>
      <c r="DQ1144" s="83">
        <v>760.66</v>
      </c>
      <c r="DR1144" s="83">
        <v>644.08</v>
      </c>
      <c r="DS1144" s="83"/>
      <c r="DT1144" s="83"/>
      <c r="DU1144" s="83"/>
      <c r="DV1144" s="83">
        <v>-100</v>
      </c>
      <c r="DW1144" s="83">
        <v>-100</v>
      </c>
      <c r="DX1144" s="83">
        <v>-100</v>
      </c>
      <c r="DY1144" s="92">
        <v>5.560380116959063</v>
      </c>
      <c r="DZ1144" s="92"/>
      <c r="EA1144" s="92">
        <v>4.708187134502924</v>
      </c>
      <c r="EB1144" s="92"/>
    </row>
    <row r="1145" spans="133:148" ht="10.5">
      <c r="EC1145" s="83" t="s">
        <v>412</v>
      </c>
      <c r="ED1145" s="83" t="s">
        <v>413</v>
      </c>
      <c r="EE1145" s="83" t="s">
        <v>47</v>
      </c>
      <c r="EF1145" s="83">
        <v>23586</v>
      </c>
      <c r="EG1145" s="83">
        <v>120418.31</v>
      </c>
      <c r="EH1145" s="83">
        <v>103697.01</v>
      </c>
      <c r="EI1145" s="83">
        <v>46412</v>
      </c>
      <c r="EJ1145" s="83">
        <v>219244.72</v>
      </c>
      <c r="EK1145" s="83">
        <v>201601.61</v>
      </c>
      <c r="EL1145" s="83">
        <v>96.77774951242263</v>
      </c>
      <c r="EM1145" s="83">
        <v>82.06925508255348</v>
      </c>
      <c r="EN1145" s="83">
        <v>94.41410123589871</v>
      </c>
      <c r="EO1145" s="92">
        <v>5.105499448825574</v>
      </c>
      <c r="EP1145" s="92">
        <v>4.723880031026459</v>
      </c>
      <c r="EQ1145" s="92">
        <v>4.396549224116001</v>
      </c>
      <c r="ER1145" s="92">
        <v>4.3437389037317935</v>
      </c>
    </row>
    <row r="1146" spans="133:148" ht="10.5">
      <c r="EC1146" s="83" t="s">
        <v>412</v>
      </c>
      <c r="ED1146" s="83" t="s">
        <v>413</v>
      </c>
      <c r="EE1146" s="83" t="s">
        <v>86</v>
      </c>
      <c r="EF1146" s="83"/>
      <c r="EG1146" s="83"/>
      <c r="EH1146" s="83"/>
      <c r="EI1146" s="83">
        <v>5682</v>
      </c>
      <c r="EJ1146" s="83">
        <v>28308.79</v>
      </c>
      <c r="EK1146" s="83">
        <v>26034.4</v>
      </c>
      <c r="EL1146" s="83"/>
      <c r="EM1146" s="83"/>
      <c r="EN1146" s="83"/>
      <c r="EO1146" s="92"/>
      <c r="EP1146" s="92">
        <v>4.982187609996481</v>
      </c>
      <c r="EQ1146" s="92"/>
      <c r="ER1146" s="92">
        <v>4.581907778951074</v>
      </c>
    </row>
    <row r="1147" spans="133:148" ht="10.5">
      <c r="EC1147" s="83" t="s">
        <v>412</v>
      </c>
      <c r="ED1147" s="83" t="s">
        <v>413</v>
      </c>
      <c r="EE1147" s="83" t="s">
        <v>59</v>
      </c>
      <c r="EF1147" s="83"/>
      <c r="EG1147" s="83"/>
      <c r="EH1147" s="83"/>
      <c r="EI1147" s="83">
        <v>750</v>
      </c>
      <c r="EJ1147" s="83">
        <v>4412.09</v>
      </c>
      <c r="EK1147" s="83">
        <v>4070.5</v>
      </c>
      <c r="EL1147" s="83"/>
      <c r="EM1147" s="83"/>
      <c r="EN1147" s="83"/>
      <c r="EO1147" s="92"/>
      <c r="EP1147" s="92">
        <v>5.882786666666667</v>
      </c>
      <c r="EQ1147" s="92"/>
      <c r="ER1147" s="92">
        <v>5.427333333333333</v>
      </c>
    </row>
    <row r="1148" spans="133:148" ht="10.5">
      <c r="EC1148" s="83" t="s">
        <v>412</v>
      </c>
      <c r="ED1148" s="83" t="s">
        <v>413</v>
      </c>
      <c r="EE1148" s="83" t="s">
        <v>134</v>
      </c>
      <c r="EF1148" s="83">
        <v>39100</v>
      </c>
      <c r="EG1148" s="83">
        <v>261563.93</v>
      </c>
      <c r="EH1148" s="83">
        <v>223928.85</v>
      </c>
      <c r="EI1148" s="83">
        <v>68460</v>
      </c>
      <c r="EJ1148" s="83">
        <v>380822.15</v>
      </c>
      <c r="EK1148" s="83">
        <v>350369.34</v>
      </c>
      <c r="EL1148" s="83">
        <v>75.08951406649616</v>
      </c>
      <c r="EM1148" s="83">
        <v>45.59429123121068</v>
      </c>
      <c r="EN1148" s="83">
        <v>56.4645823885578</v>
      </c>
      <c r="EO1148" s="92">
        <v>6.689614578005115</v>
      </c>
      <c r="EP1148" s="92">
        <v>5.5626957347356125</v>
      </c>
      <c r="EQ1148" s="92">
        <v>5.727080562659847</v>
      </c>
      <c r="ER1148" s="92">
        <v>5.117869412795794</v>
      </c>
    </row>
    <row r="1149" spans="133:148" ht="10.5">
      <c r="EC1149" s="83" t="s">
        <v>412</v>
      </c>
      <c r="ED1149" s="83" t="s">
        <v>413</v>
      </c>
      <c r="EE1149" s="83" t="s">
        <v>62</v>
      </c>
      <c r="EF1149" s="83">
        <v>116716.41</v>
      </c>
      <c r="EG1149" s="83">
        <v>830117.86</v>
      </c>
      <c r="EH1149" s="83">
        <v>712905.31</v>
      </c>
      <c r="EI1149" s="83">
        <v>151590</v>
      </c>
      <c r="EJ1149" s="83">
        <v>876990.8</v>
      </c>
      <c r="EK1149" s="83">
        <v>806440.84</v>
      </c>
      <c r="EL1149" s="83">
        <v>29.878909058289228</v>
      </c>
      <c r="EM1149" s="83">
        <v>5.646540359943594</v>
      </c>
      <c r="EN1149" s="83">
        <v>13.120330103867497</v>
      </c>
      <c r="EO1149" s="92">
        <v>7.112263476918113</v>
      </c>
      <c r="EP1149" s="92">
        <v>5.7852813510126</v>
      </c>
      <c r="EQ1149" s="92">
        <v>6.108012660773237</v>
      </c>
      <c r="ER1149" s="92">
        <v>5.319881522527871</v>
      </c>
    </row>
    <row r="1150" spans="133:148" ht="10.5">
      <c r="EC1150" s="83" t="s">
        <v>412</v>
      </c>
      <c r="ED1150" s="83" t="s">
        <v>413</v>
      </c>
      <c r="EE1150" s="83" t="s">
        <v>53</v>
      </c>
      <c r="EF1150" s="83">
        <v>158249.67</v>
      </c>
      <c r="EG1150" s="83">
        <v>835928.09</v>
      </c>
      <c r="EH1150" s="83">
        <v>718677.02</v>
      </c>
      <c r="EI1150" s="83">
        <v>237228.28</v>
      </c>
      <c r="EJ1150" s="83">
        <v>1214310.33</v>
      </c>
      <c r="EK1150" s="83">
        <v>1116283.59</v>
      </c>
      <c r="EL1150" s="83">
        <v>49.90759854349142</v>
      </c>
      <c r="EM1150" s="83">
        <v>45.26492703457304</v>
      </c>
      <c r="EN1150" s="83">
        <v>55.3247924916258</v>
      </c>
      <c r="EO1150" s="92">
        <v>5.282337018459501</v>
      </c>
      <c r="EP1150" s="92">
        <v>5.118741871753233</v>
      </c>
      <c r="EQ1150" s="92">
        <v>4.541412440228153</v>
      </c>
      <c r="ER1150" s="92">
        <v>4.705524948374621</v>
      </c>
    </row>
    <row r="1151" spans="133:148" ht="10.5">
      <c r="EC1151" s="83" t="s">
        <v>412</v>
      </c>
      <c r="ED1151" s="83" t="s">
        <v>413</v>
      </c>
      <c r="EE1151" s="83" t="s">
        <v>81</v>
      </c>
      <c r="EF1151" s="83"/>
      <c r="EG1151" s="83"/>
      <c r="EH1151" s="83"/>
      <c r="EI1151" s="83">
        <v>2122</v>
      </c>
      <c r="EJ1151" s="83">
        <v>11370.32</v>
      </c>
      <c r="EK1151" s="83">
        <v>10460.15</v>
      </c>
      <c r="EL1151" s="83"/>
      <c r="EM1151" s="83"/>
      <c r="EN1151" s="83"/>
      <c r="EO1151" s="92"/>
      <c r="EP1151" s="92">
        <v>5.358303487276155</v>
      </c>
      <c r="EQ1151" s="92"/>
      <c r="ER1151" s="92">
        <v>4.929382657869934</v>
      </c>
    </row>
    <row r="1152" spans="133:148" ht="10.5">
      <c r="EC1152" s="83" t="s">
        <v>412</v>
      </c>
      <c r="ED1152" s="83" t="s">
        <v>413</v>
      </c>
      <c r="EE1152" s="83" t="s">
        <v>672</v>
      </c>
      <c r="EF1152" s="83"/>
      <c r="EG1152" s="83"/>
      <c r="EH1152" s="83"/>
      <c r="EI1152" s="83">
        <v>1490</v>
      </c>
      <c r="EJ1152" s="83">
        <v>7396.42</v>
      </c>
      <c r="EK1152" s="83">
        <v>6834.96</v>
      </c>
      <c r="EL1152" s="83"/>
      <c r="EM1152" s="83"/>
      <c r="EN1152" s="83"/>
      <c r="EO1152" s="92"/>
      <c r="EP1152" s="92">
        <v>4.964040268456376</v>
      </c>
      <c r="EQ1152" s="92"/>
      <c r="ER1152" s="92">
        <v>4.587221476510067</v>
      </c>
    </row>
    <row r="1153" spans="133:148" ht="10.5">
      <c r="EC1153" s="83" t="s">
        <v>412</v>
      </c>
      <c r="ED1153" s="83" t="s">
        <v>413</v>
      </c>
      <c r="EE1153" s="83" t="s">
        <v>41</v>
      </c>
      <c r="EF1153" s="83">
        <v>428544</v>
      </c>
      <c r="EG1153" s="83">
        <v>2424477.26</v>
      </c>
      <c r="EH1153" s="83">
        <v>2082414.74</v>
      </c>
      <c r="EI1153" s="83">
        <v>378277</v>
      </c>
      <c r="EJ1153" s="83">
        <v>2144864.75</v>
      </c>
      <c r="EK1153" s="83">
        <v>1973794.92</v>
      </c>
      <c r="EL1153" s="83">
        <v>-11.729717368578255</v>
      </c>
      <c r="EM1153" s="83">
        <v>-11.532898848471765</v>
      </c>
      <c r="EN1153" s="83">
        <v>-5.216051246352591</v>
      </c>
      <c r="EO1153" s="92">
        <v>5.657475685110513</v>
      </c>
      <c r="EP1153" s="92">
        <v>5.670090304195074</v>
      </c>
      <c r="EQ1153" s="92">
        <v>4.859278720504779</v>
      </c>
      <c r="ER1153" s="92">
        <v>5.217856015565313</v>
      </c>
    </row>
    <row r="1154" spans="133:148" ht="10.5">
      <c r="EC1154" s="83" t="s">
        <v>412</v>
      </c>
      <c r="ED1154" s="83" t="s">
        <v>413</v>
      </c>
      <c r="EE1154" s="83" t="s">
        <v>44</v>
      </c>
      <c r="EF1154" s="83">
        <v>270626.4</v>
      </c>
      <c r="EG1154" s="83">
        <v>1340975.06</v>
      </c>
      <c r="EH1154" s="83">
        <v>1152684.73</v>
      </c>
      <c r="EI1154" s="83">
        <v>219780</v>
      </c>
      <c r="EJ1154" s="83">
        <v>1081471.89</v>
      </c>
      <c r="EK1154" s="83">
        <v>995656.32</v>
      </c>
      <c r="EL1154" s="83">
        <v>-18.788410886742763</v>
      </c>
      <c r="EM1154" s="83">
        <v>-19.351826722265823</v>
      </c>
      <c r="EN1154" s="83">
        <v>-13.622841173579184</v>
      </c>
      <c r="EO1154" s="92">
        <v>4.955078514143483</v>
      </c>
      <c r="EP1154" s="92">
        <v>4.92070202020202</v>
      </c>
      <c r="EQ1154" s="92">
        <v>4.259321078800885</v>
      </c>
      <c r="ER1154" s="92">
        <v>4.530240786240786</v>
      </c>
    </row>
    <row r="1155" spans="133:148" ht="10.5">
      <c r="EC1155" s="83" t="s">
        <v>412</v>
      </c>
      <c r="ED1155" s="83" t="s">
        <v>413</v>
      </c>
      <c r="EE1155" s="83" t="s">
        <v>56</v>
      </c>
      <c r="EF1155" s="83">
        <v>10900</v>
      </c>
      <c r="EG1155" s="83">
        <v>59934.95</v>
      </c>
      <c r="EH1155" s="83">
        <v>51991.89</v>
      </c>
      <c r="EI1155" s="83">
        <v>43991</v>
      </c>
      <c r="EJ1155" s="83">
        <v>241788.89</v>
      </c>
      <c r="EK1155" s="83">
        <v>222582.36</v>
      </c>
      <c r="EL1155" s="83">
        <v>303.58715596330273</v>
      </c>
      <c r="EM1155" s="83">
        <v>303.4188566103751</v>
      </c>
      <c r="EN1155" s="83">
        <v>328.10976865815024</v>
      </c>
      <c r="EO1155" s="92">
        <v>5.498619266055045</v>
      </c>
      <c r="EP1155" s="92">
        <v>5.496326294014685</v>
      </c>
      <c r="EQ1155" s="92">
        <v>4.769898165137614</v>
      </c>
      <c r="ER1155" s="92">
        <v>5.059724943738492</v>
      </c>
    </row>
    <row r="1156" spans="133:148" ht="10.5">
      <c r="EC1156" s="83" t="s">
        <v>412</v>
      </c>
      <c r="ED1156" s="83" t="s">
        <v>413</v>
      </c>
      <c r="EE1156" s="83" t="s">
        <v>42</v>
      </c>
      <c r="EF1156" s="83">
        <v>335760</v>
      </c>
      <c r="EG1156" s="83">
        <v>1617317.84</v>
      </c>
      <c r="EH1156" s="83">
        <v>1388703.29</v>
      </c>
      <c r="EI1156" s="83">
        <v>356010</v>
      </c>
      <c r="EJ1156" s="83">
        <v>1693322.84</v>
      </c>
      <c r="EK1156" s="83">
        <v>1559961.14</v>
      </c>
      <c r="EL1156" s="83">
        <v>6.031093638313081</v>
      </c>
      <c r="EM1156" s="83">
        <v>4.699447326939768</v>
      </c>
      <c r="EN1156" s="83">
        <v>12.332213168444344</v>
      </c>
      <c r="EO1156" s="92">
        <v>4.816886585656421</v>
      </c>
      <c r="EP1156" s="92">
        <v>4.756391224965591</v>
      </c>
      <c r="EQ1156" s="92">
        <v>4.135999791517751</v>
      </c>
      <c r="ER1156" s="92">
        <v>4.381790230611499</v>
      </c>
    </row>
    <row r="1157" spans="133:148" ht="10.5">
      <c r="EC1157" s="83" t="s">
        <v>412</v>
      </c>
      <c r="ED1157" s="83" t="s">
        <v>413</v>
      </c>
      <c r="EE1157" s="83" t="s">
        <v>98</v>
      </c>
      <c r="EF1157" s="83">
        <v>8460</v>
      </c>
      <c r="EG1157" s="83">
        <v>52919.94</v>
      </c>
      <c r="EH1157" s="83">
        <v>45502.37</v>
      </c>
      <c r="EI1157" s="83">
        <v>6600</v>
      </c>
      <c r="EJ1157" s="83">
        <v>34782.92</v>
      </c>
      <c r="EK1157" s="83">
        <v>31961.13</v>
      </c>
      <c r="EL1157" s="83">
        <v>-21.98581560283688</v>
      </c>
      <c r="EM1157" s="83">
        <v>-34.272563423163376</v>
      </c>
      <c r="EN1157" s="83">
        <v>-29.75941692707435</v>
      </c>
      <c r="EO1157" s="92">
        <v>6.255312056737589</v>
      </c>
      <c r="EP1157" s="92">
        <v>5.2701393939393935</v>
      </c>
      <c r="EQ1157" s="92">
        <v>5.37853073286052</v>
      </c>
      <c r="ER1157" s="92">
        <v>4.842595454545455</v>
      </c>
    </row>
    <row r="1158" spans="133:148" ht="10.5">
      <c r="EC1158" s="83" t="s">
        <v>412</v>
      </c>
      <c r="ED1158" s="83" t="s">
        <v>413</v>
      </c>
      <c r="EE1158" s="83" t="s">
        <v>61</v>
      </c>
      <c r="EF1158" s="83">
        <v>8320</v>
      </c>
      <c r="EG1158" s="83">
        <v>45265.61</v>
      </c>
      <c r="EH1158" s="83">
        <v>38984.78</v>
      </c>
      <c r="EI1158" s="83">
        <v>10886</v>
      </c>
      <c r="EJ1158" s="83">
        <v>63659.96</v>
      </c>
      <c r="EK1158" s="83">
        <v>58565.8</v>
      </c>
      <c r="EL1158" s="83">
        <v>30.841346153846153</v>
      </c>
      <c r="EM1158" s="83">
        <v>40.63647877494636</v>
      </c>
      <c r="EN1158" s="83">
        <v>50.22734513315198</v>
      </c>
      <c r="EO1158" s="92">
        <v>5.440578125</v>
      </c>
      <c r="EP1158" s="92">
        <v>5.847874334006981</v>
      </c>
      <c r="EQ1158" s="92">
        <v>4.685670673076923</v>
      </c>
      <c r="ER1158" s="92">
        <v>5.379919162226713</v>
      </c>
    </row>
    <row r="1159" spans="133:148" ht="10.5">
      <c r="EC1159" s="83" t="s">
        <v>412</v>
      </c>
      <c r="ED1159" s="83" t="s">
        <v>413</v>
      </c>
      <c r="EE1159" s="83" t="s">
        <v>49</v>
      </c>
      <c r="EF1159" s="83">
        <v>13260</v>
      </c>
      <c r="EG1159" s="83">
        <v>80331.74</v>
      </c>
      <c r="EH1159" s="83">
        <v>68649.35</v>
      </c>
      <c r="EI1159" s="83">
        <v>81570</v>
      </c>
      <c r="EJ1159" s="83">
        <v>595551.4</v>
      </c>
      <c r="EK1159" s="83">
        <v>547756.12</v>
      </c>
      <c r="EL1159" s="83">
        <v>515.158371040724</v>
      </c>
      <c r="EM1159" s="83">
        <v>641.3649947081938</v>
      </c>
      <c r="EN1159" s="83">
        <v>697.9043064500975</v>
      </c>
      <c r="EO1159" s="92">
        <v>6.058200603318251</v>
      </c>
      <c r="EP1159" s="92">
        <v>7.301108250582322</v>
      </c>
      <c r="EQ1159" s="92">
        <v>5.177175716440423</v>
      </c>
      <c r="ER1159" s="92">
        <v>6.715166360181439</v>
      </c>
    </row>
    <row r="1160" spans="133:148" ht="10.5">
      <c r="EC1160" s="83" t="s">
        <v>412</v>
      </c>
      <c r="ED1160" s="83" t="s">
        <v>413</v>
      </c>
      <c r="EE1160" s="83" t="s">
        <v>94</v>
      </c>
      <c r="EF1160" s="83">
        <v>36160</v>
      </c>
      <c r="EG1160" s="83">
        <v>173331.22</v>
      </c>
      <c r="EH1160" s="83">
        <v>147603.79</v>
      </c>
      <c r="EI1160" s="83"/>
      <c r="EJ1160" s="83"/>
      <c r="EK1160" s="83"/>
      <c r="EL1160" s="83">
        <v>-100</v>
      </c>
      <c r="EM1160" s="83">
        <v>-100</v>
      </c>
      <c r="EN1160" s="83">
        <v>-100</v>
      </c>
      <c r="EO1160" s="92">
        <v>4.793451880530974</v>
      </c>
      <c r="EP1160" s="92"/>
      <c r="EQ1160" s="92">
        <v>4.081963219026549</v>
      </c>
      <c r="ER1160" s="92"/>
    </row>
    <row r="1161" spans="133:148" ht="10.5">
      <c r="EC1161" s="83" t="s">
        <v>412</v>
      </c>
      <c r="ED1161" s="83" t="s">
        <v>413</v>
      </c>
      <c r="EE1161" s="83" t="s">
        <v>69</v>
      </c>
      <c r="EF1161" s="83">
        <v>12660</v>
      </c>
      <c r="EG1161" s="83">
        <v>69855.41</v>
      </c>
      <c r="EH1161" s="83">
        <v>60884.12</v>
      </c>
      <c r="EI1161" s="83">
        <v>31614</v>
      </c>
      <c r="EJ1161" s="83">
        <v>178942.03</v>
      </c>
      <c r="EK1161" s="83">
        <v>165774.58</v>
      </c>
      <c r="EL1161" s="83">
        <v>149.71563981042655</v>
      </c>
      <c r="EM1161" s="83">
        <v>156.16058942321</v>
      </c>
      <c r="EN1161" s="83">
        <v>172.2788470951046</v>
      </c>
      <c r="EO1161" s="92">
        <v>5.5178048973143765</v>
      </c>
      <c r="EP1161" s="92">
        <v>5.6602147782627945</v>
      </c>
      <c r="EQ1161" s="92">
        <v>4.809172195892575</v>
      </c>
      <c r="ER1161" s="92">
        <v>5.243707850952109</v>
      </c>
    </row>
    <row r="1162" spans="133:148" ht="10.5">
      <c r="EC1162" s="83" t="s">
        <v>412</v>
      </c>
      <c r="ED1162" s="83" t="s">
        <v>413</v>
      </c>
      <c r="EE1162" s="83" t="s">
        <v>70</v>
      </c>
      <c r="EF1162" s="83">
        <v>2760</v>
      </c>
      <c r="EG1162" s="83">
        <v>14968.99</v>
      </c>
      <c r="EH1162" s="83">
        <v>12841.42</v>
      </c>
      <c r="EI1162" s="83">
        <v>3078</v>
      </c>
      <c r="EJ1162" s="83">
        <v>17579.38</v>
      </c>
      <c r="EK1162" s="83">
        <v>16168.84</v>
      </c>
      <c r="EL1162" s="83">
        <v>11.521739130434783</v>
      </c>
      <c r="EM1162" s="83">
        <v>17.438651505545806</v>
      </c>
      <c r="EN1162" s="83">
        <v>25.911620365971988</v>
      </c>
      <c r="EO1162" s="92">
        <v>5.423547101449275</v>
      </c>
      <c r="EP1162" s="92">
        <v>5.711299545159195</v>
      </c>
      <c r="EQ1162" s="92">
        <v>4.652688405797101</v>
      </c>
      <c r="ER1162" s="92">
        <v>5.253034437946718</v>
      </c>
    </row>
    <row r="1163" spans="133:148" ht="10.5">
      <c r="EC1163" s="83" t="s">
        <v>412</v>
      </c>
      <c r="ED1163" s="83" t="s">
        <v>413</v>
      </c>
      <c r="EE1163" s="83" t="s">
        <v>66</v>
      </c>
      <c r="EF1163" s="83">
        <v>169694</v>
      </c>
      <c r="EG1163" s="83">
        <v>816607.5</v>
      </c>
      <c r="EH1163" s="83">
        <v>700801.37</v>
      </c>
      <c r="EI1163" s="83">
        <v>147442</v>
      </c>
      <c r="EJ1163" s="83">
        <v>757342.3</v>
      </c>
      <c r="EK1163" s="83">
        <v>697345.75</v>
      </c>
      <c r="EL1163" s="83">
        <v>-13.113015192051575</v>
      </c>
      <c r="EM1163" s="83">
        <v>-7.257489062983129</v>
      </c>
      <c r="EN1163" s="83">
        <v>-0.4930954972305484</v>
      </c>
      <c r="EO1163" s="92">
        <v>4.812235553407899</v>
      </c>
      <c r="EP1163" s="92">
        <v>5.136543861314958</v>
      </c>
      <c r="EQ1163" s="92">
        <v>4.129794630334603</v>
      </c>
      <c r="ER1163" s="92">
        <v>4.729627582371373</v>
      </c>
    </row>
    <row r="1164" spans="133:148" ht="10.5">
      <c r="EC1164" s="83" t="s">
        <v>412</v>
      </c>
      <c r="ED1164" s="83" t="s">
        <v>413</v>
      </c>
      <c r="EE1164" s="83" t="s">
        <v>48</v>
      </c>
      <c r="EF1164" s="83">
        <v>3710</v>
      </c>
      <c r="EG1164" s="83">
        <v>25371.2</v>
      </c>
      <c r="EH1164" s="83">
        <v>21743.17</v>
      </c>
      <c r="EI1164" s="83">
        <v>2990</v>
      </c>
      <c r="EJ1164" s="83">
        <v>18035.7</v>
      </c>
      <c r="EK1164" s="83">
        <v>16629.98</v>
      </c>
      <c r="EL1164" s="83">
        <v>-19.40700808625337</v>
      </c>
      <c r="EM1164" s="83">
        <v>-28.91270416850602</v>
      </c>
      <c r="EN1164" s="83">
        <v>-23.51630420035349</v>
      </c>
      <c r="EO1164" s="92">
        <v>6.838598382749327</v>
      </c>
      <c r="EP1164" s="92">
        <v>6.032006688963211</v>
      </c>
      <c r="EQ1164" s="92">
        <v>5.860692722371967</v>
      </c>
      <c r="ER1164" s="92">
        <v>5.561866220735785</v>
      </c>
    </row>
    <row r="1165" spans="133:148" ht="10.5">
      <c r="EC1165" s="83" t="s">
        <v>412</v>
      </c>
      <c r="ED1165" s="83" t="s">
        <v>413</v>
      </c>
      <c r="EE1165" s="83" t="s">
        <v>345</v>
      </c>
      <c r="EF1165" s="83">
        <v>17296</v>
      </c>
      <c r="EG1165" s="83">
        <v>90075.18</v>
      </c>
      <c r="EH1165" s="83">
        <v>77373.09</v>
      </c>
      <c r="EI1165" s="83">
        <v>16886</v>
      </c>
      <c r="EJ1165" s="83">
        <v>82272.14</v>
      </c>
      <c r="EK1165" s="83">
        <v>75719.76</v>
      </c>
      <c r="EL1165" s="83">
        <v>-2.370490286771508</v>
      </c>
      <c r="EM1165" s="83">
        <v>-8.662808112068156</v>
      </c>
      <c r="EN1165" s="83">
        <v>-2.13682819181708</v>
      </c>
      <c r="EO1165" s="92">
        <v>5.207861933395004</v>
      </c>
      <c r="EP1165" s="92">
        <v>4.872210114888073</v>
      </c>
      <c r="EQ1165" s="92">
        <v>4.473467275670675</v>
      </c>
      <c r="ER1165" s="92">
        <v>4.4841738718465</v>
      </c>
    </row>
    <row r="1166" spans="133:148" ht="10.5">
      <c r="EC1166" s="83" t="s">
        <v>412</v>
      </c>
      <c r="ED1166" s="83" t="s">
        <v>413</v>
      </c>
      <c r="EE1166" s="83" t="s">
        <v>65</v>
      </c>
      <c r="EF1166" s="83">
        <v>3620</v>
      </c>
      <c r="EG1166" s="83">
        <v>19404.62</v>
      </c>
      <c r="EH1166" s="83">
        <v>16815.52</v>
      </c>
      <c r="EI1166" s="83">
        <v>4500</v>
      </c>
      <c r="EJ1166" s="83">
        <v>26584.08</v>
      </c>
      <c r="EK1166" s="83">
        <v>24476.2</v>
      </c>
      <c r="EL1166" s="83">
        <v>24.30939226519337</v>
      </c>
      <c r="EM1166" s="83">
        <v>36.99871473906731</v>
      </c>
      <c r="EN1166" s="83">
        <v>45.557199539473054</v>
      </c>
      <c r="EO1166" s="92">
        <v>5.3603922651933695</v>
      </c>
      <c r="EP1166" s="92">
        <v>5.907573333333334</v>
      </c>
      <c r="EQ1166" s="92">
        <v>4.645171270718232</v>
      </c>
      <c r="ER1166" s="92">
        <v>5.439155555555556</v>
      </c>
    </row>
    <row r="1167" spans="133:148" ht="10.5">
      <c r="EC1167" s="83" t="s">
        <v>412</v>
      </c>
      <c r="ED1167" s="83" t="s">
        <v>413</v>
      </c>
      <c r="EE1167" s="83" t="s">
        <v>43</v>
      </c>
      <c r="EF1167" s="83"/>
      <c r="EG1167" s="83"/>
      <c r="EH1167" s="83"/>
      <c r="EI1167" s="83">
        <v>30962</v>
      </c>
      <c r="EJ1167" s="83">
        <v>152567.22</v>
      </c>
      <c r="EK1167" s="83">
        <v>140579.26</v>
      </c>
      <c r="EL1167" s="83"/>
      <c r="EM1167" s="83"/>
      <c r="EN1167" s="83"/>
      <c r="EO1167" s="92"/>
      <c r="EP1167" s="92">
        <v>4.927563464892449</v>
      </c>
      <c r="EQ1167" s="92"/>
      <c r="ER1167" s="92">
        <v>4.540380466378141</v>
      </c>
    </row>
    <row r="1168" spans="133:148" ht="10.5">
      <c r="EC1168" s="83" t="s">
        <v>414</v>
      </c>
      <c r="ED1168" s="83" t="s">
        <v>618</v>
      </c>
      <c r="EE1168" s="83" t="s">
        <v>62</v>
      </c>
      <c r="EF1168" s="83"/>
      <c r="EG1168" s="83"/>
      <c r="EH1168" s="83"/>
      <c r="EI1168" s="83">
        <v>800</v>
      </c>
      <c r="EJ1168" s="83">
        <v>6000</v>
      </c>
      <c r="EK1168" s="83">
        <v>5523.45</v>
      </c>
      <c r="EL1168" s="83"/>
      <c r="EM1168" s="83"/>
      <c r="EN1168" s="83"/>
      <c r="EO1168" s="92"/>
      <c r="EP1168" s="92">
        <v>7.5</v>
      </c>
      <c r="EQ1168" s="92"/>
      <c r="ER1168" s="92">
        <v>6.9043125</v>
      </c>
    </row>
    <row r="1169" spans="133:148" ht="10.5">
      <c r="EC1169" s="83" t="s">
        <v>414</v>
      </c>
      <c r="ED1169" s="83" t="s">
        <v>618</v>
      </c>
      <c r="EE1169" s="83" t="s">
        <v>53</v>
      </c>
      <c r="EF1169" s="83"/>
      <c r="EG1169" s="83"/>
      <c r="EH1169" s="83"/>
      <c r="EI1169" s="83">
        <v>20</v>
      </c>
      <c r="EJ1169" s="83">
        <v>93.04</v>
      </c>
      <c r="EK1169" s="83">
        <v>85.33</v>
      </c>
      <c r="EL1169" s="83"/>
      <c r="EM1169" s="83"/>
      <c r="EN1169" s="83"/>
      <c r="EO1169" s="92"/>
      <c r="EP1169" s="92">
        <v>4.652</v>
      </c>
      <c r="EQ1169" s="92"/>
      <c r="ER1169" s="92">
        <v>4.2665</v>
      </c>
    </row>
    <row r="1170" spans="133:148" ht="10.5">
      <c r="EC1170" s="83" t="s">
        <v>414</v>
      </c>
      <c r="ED1170" s="83" t="s">
        <v>618</v>
      </c>
      <c r="EE1170" s="83" t="s">
        <v>41</v>
      </c>
      <c r="EF1170" s="83"/>
      <c r="EG1170" s="83"/>
      <c r="EH1170" s="83"/>
      <c r="EI1170" s="83">
        <v>3950</v>
      </c>
      <c r="EJ1170" s="83">
        <v>17184.66</v>
      </c>
      <c r="EK1170" s="83">
        <v>15860.97</v>
      </c>
      <c r="EL1170" s="83"/>
      <c r="EM1170" s="83"/>
      <c r="EN1170" s="83"/>
      <c r="EO1170" s="92"/>
      <c r="EP1170" s="92">
        <v>4.350546835443038</v>
      </c>
      <c r="EQ1170" s="92"/>
      <c r="ER1170" s="92">
        <v>4.015435443037974</v>
      </c>
    </row>
    <row r="1171" spans="133:148" ht="10.5">
      <c r="EC1171" s="83" t="s">
        <v>414</v>
      </c>
      <c r="ED1171" s="83" t="s">
        <v>618</v>
      </c>
      <c r="EE1171" s="83" t="s">
        <v>44</v>
      </c>
      <c r="EF1171" s="83"/>
      <c r="EG1171" s="83"/>
      <c r="EH1171" s="83"/>
      <c r="EI1171" s="83">
        <v>13424</v>
      </c>
      <c r="EJ1171" s="83">
        <v>65693.28</v>
      </c>
      <c r="EK1171" s="83">
        <v>60591.61</v>
      </c>
      <c r="EL1171" s="83"/>
      <c r="EM1171" s="83"/>
      <c r="EN1171" s="83"/>
      <c r="EO1171" s="92"/>
      <c r="EP1171" s="92">
        <v>4.8937187127532775</v>
      </c>
      <c r="EQ1171" s="92"/>
      <c r="ER1171" s="92">
        <v>4.5136777413587605</v>
      </c>
    </row>
    <row r="1172" spans="133:148" ht="10.5">
      <c r="EC1172" s="83" t="s">
        <v>414</v>
      </c>
      <c r="ED1172" s="83" t="s">
        <v>618</v>
      </c>
      <c r="EE1172" s="83" t="s">
        <v>42</v>
      </c>
      <c r="EF1172" s="83"/>
      <c r="EG1172" s="83"/>
      <c r="EH1172" s="83"/>
      <c r="EI1172" s="83">
        <v>16350</v>
      </c>
      <c r="EJ1172" s="83">
        <v>74815.3</v>
      </c>
      <c r="EK1172" s="83">
        <v>68956.84</v>
      </c>
      <c r="EL1172" s="83"/>
      <c r="EM1172" s="83"/>
      <c r="EN1172" s="83"/>
      <c r="EO1172" s="92"/>
      <c r="EP1172" s="92">
        <v>4.575859327217126</v>
      </c>
      <c r="EQ1172" s="92"/>
      <c r="ER1172" s="92">
        <v>4.21754373088685</v>
      </c>
    </row>
    <row r="1173" spans="133:148" ht="10.5">
      <c r="EC1173" s="83" t="s">
        <v>414</v>
      </c>
      <c r="ED1173" s="83" t="s">
        <v>618</v>
      </c>
      <c r="EE1173" s="83" t="s">
        <v>49</v>
      </c>
      <c r="EF1173" s="83"/>
      <c r="EG1173" s="83"/>
      <c r="EH1173" s="83"/>
      <c r="EI1173" s="83">
        <v>160</v>
      </c>
      <c r="EJ1173" s="83">
        <v>857.25</v>
      </c>
      <c r="EK1173" s="83">
        <v>787.6</v>
      </c>
      <c r="EL1173" s="83"/>
      <c r="EM1173" s="83"/>
      <c r="EN1173" s="83"/>
      <c r="EO1173" s="92"/>
      <c r="EP1173" s="92">
        <v>5.3578125</v>
      </c>
      <c r="EQ1173" s="92"/>
      <c r="ER1173" s="92">
        <v>4.9225</v>
      </c>
    </row>
    <row r="1174" spans="133:148" ht="10.5">
      <c r="EC1174" s="83" t="s">
        <v>414</v>
      </c>
      <c r="ED1174" s="83" t="s">
        <v>618</v>
      </c>
      <c r="EE1174" s="83" t="s">
        <v>66</v>
      </c>
      <c r="EF1174" s="83"/>
      <c r="EG1174" s="83"/>
      <c r="EH1174" s="83"/>
      <c r="EI1174" s="83">
        <v>332</v>
      </c>
      <c r="EJ1174" s="83">
        <v>1575.04</v>
      </c>
      <c r="EK1174" s="83">
        <v>1448.6</v>
      </c>
      <c r="EL1174" s="83"/>
      <c r="EM1174" s="83"/>
      <c r="EN1174" s="83"/>
      <c r="EO1174" s="92"/>
      <c r="EP1174" s="92">
        <v>4.744096385542169</v>
      </c>
      <c r="EQ1174" s="92"/>
      <c r="ER1174" s="92">
        <v>4.363253012048193</v>
      </c>
    </row>
    <row r="1175" spans="133:148" ht="10.5">
      <c r="EC1175" s="83" t="s">
        <v>414</v>
      </c>
      <c r="ED1175" s="83" t="s">
        <v>618</v>
      </c>
      <c r="EE1175" s="83" t="s">
        <v>43</v>
      </c>
      <c r="EF1175" s="83">
        <v>6080</v>
      </c>
      <c r="EG1175" s="83">
        <v>21853.88</v>
      </c>
      <c r="EH1175" s="83">
        <v>18848</v>
      </c>
      <c r="EI1175" s="83">
        <v>5340</v>
      </c>
      <c r="EJ1175" s="83">
        <v>23626.14</v>
      </c>
      <c r="EK1175" s="83">
        <v>21794.94</v>
      </c>
      <c r="EL1175" s="83">
        <v>-12.171052631578947</v>
      </c>
      <c r="EM1175" s="83">
        <v>8.109589692997298</v>
      </c>
      <c r="EN1175" s="83">
        <v>15.635292869269943</v>
      </c>
      <c r="EO1175" s="92">
        <v>3.594388157894737</v>
      </c>
      <c r="EP1175" s="92">
        <v>4.424370786516854</v>
      </c>
      <c r="EQ1175" s="92">
        <v>3.1</v>
      </c>
      <c r="ER1175" s="92">
        <v>4.081449438202247</v>
      </c>
    </row>
    <row r="1176" spans="133:148" ht="10.5">
      <c r="EC1176" s="83" t="s">
        <v>431</v>
      </c>
      <c r="ED1176" s="83" t="s">
        <v>432</v>
      </c>
      <c r="EE1176" s="83" t="s">
        <v>47</v>
      </c>
      <c r="EF1176" s="83">
        <v>1260</v>
      </c>
      <c r="EG1176" s="83">
        <v>5820.78</v>
      </c>
      <c r="EH1176" s="83">
        <v>5178</v>
      </c>
      <c r="EI1176" s="83">
        <v>2352</v>
      </c>
      <c r="EJ1176" s="83">
        <v>15636.86</v>
      </c>
      <c r="EK1176" s="83">
        <v>14336.34</v>
      </c>
      <c r="EL1176" s="83">
        <v>86.66666666666667</v>
      </c>
      <c r="EM1176" s="83">
        <v>168.63856733977238</v>
      </c>
      <c r="EN1176" s="83">
        <v>176.8702201622248</v>
      </c>
      <c r="EO1176" s="92">
        <v>4.619666666666666</v>
      </c>
      <c r="EP1176" s="92">
        <v>6.648324829931973</v>
      </c>
      <c r="EQ1176" s="92">
        <v>4.109523809523809</v>
      </c>
      <c r="ER1176" s="92">
        <v>6.0953826530612245</v>
      </c>
    </row>
    <row r="1177" spans="133:148" ht="10.5">
      <c r="EC1177" s="83" t="s">
        <v>431</v>
      </c>
      <c r="ED1177" s="83" t="s">
        <v>432</v>
      </c>
      <c r="EE1177" s="83" t="s">
        <v>133</v>
      </c>
      <c r="EF1177" s="83">
        <v>5000</v>
      </c>
      <c r="EG1177" s="83">
        <v>27372.78</v>
      </c>
      <c r="EH1177" s="83">
        <v>23613.15</v>
      </c>
      <c r="EI1177" s="83"/>
      <c r="EJ1177" s="83"/>
      <c r="EK1177" s="83"/>
      <c r="EL1177" s="83">
        <v>-100</v>
      </c>
      <c r="EM1177" s="83">
        <v>-100</v>
      </c>
      <c r="EN1177" s="83">
        <v>-100</v>
      </c>
      <c r="EO1177" s="92">
        <v>5.474556</v>
      </c>
      <c r="EP1177" s="92"/>
      <c r="EQ1177" s="92">
        <v>4.7226300000000005</v>
      </c>
      <c r="ER1177" s="92"/>
    </row>
    <row r="1178" spans="133:148" ht="10.5">
      <c r="EC1178" s="83" t="s">
        <v>431</v>
      </c>
      <c r="ED1178" s="83" t="s">
        <v>432</v>
      </c>
      <c r="EE1178" s="83" t="s">
        <v>62</v>
      </c>
      <c r="EF1178" s="83">
        <v>19090</v>
      </c>
      <c r="EG1178" s="83">
        <v>165401.5</v>
      </c>
      <c r="EH1178" s="83">
        <v>137272.86</v>
      </c>
      <c r="EI1178" s="83"/>
      <c r="EJ1178" s="83"/>
      <c r="EK1178" s="83"/>
      <c r="EL1178" s="83">
        <v>-100</v>
      </c>
      <c r="EM1178" s="83">
        <v>-100</v>
      </c>
      <c r="EN1178" s="83">
        <v>-100</v>
      </c>
      <c r="EO1178" s="92">
        <v>8.664300680984809</v>
      </c>
      <c r="EP1178" s="92"/>
      <c r="EQ1178" s="92">
        <v>7.190825563122052</v>
      </c>
      <c r="ER1178" s="92"/>
    </row>
    <row r="1179" spans="133:148" ht="10.5">
      <c r="EC1179" s="83" t="s">
        <v>431</v>
      </c>
      <c r="ED1179" s="83" t="s">
        <v>432</v>
      </c>
      <c r="EE1179" s="83" t="s">
        <v>53</v>
      </c>
      <c r="EF1179" s="83">
        <v>14844.12</v>
      </c>
      <c r="EG1179" s="83">
        <v>151018.6</v>
      </c>
      <c r="EH1179" s="83">
        <v>130951.91</v>
      </c>
      <c r="EI1179" s="83">
        <v>891</v>
      </c>
      <c r="EJ1179" s="83">
        <v>6364.75</v>
      </c>
      <c r="EK1179" s="83">
        <v>5837.41</v>
      </c>
      <c r="EL1179" s="83">
        <v>-93.9976233013476</v>
      </c>
      <c r="EM1179" s="83">
        <v>-95.78545291772006</v>
      </c>
      <c r="EN1179" s="83">
        <v>-95.5423254231267</v>
      </c>
      <c r="EO1179" s="92">
        <v>10.173631040438908</v>
      </c>
      <c r="EP1179" s="92">
        <v>7.14337822671156</v>
      </c>
      <c r="EQ1179" s="92">
        <v>8.821803515466057</v>
      </c>
      <c r="ER1179" s="92">
        <v>6.551526374859708</v>
      </c>
    </row>
    <row r="1180" spans="133:148" ht="10.5">
      <c r="EC1180" s="83" t="s">
        <v>431</v>
      </c>
      <c r="ED1180" s="83" t="s">
        <v>432</v>
      </c>
      <c r="EE1180" s="83" t="s">
        <v>55</v>
      </c>
      <c r="EF1180" s="83">
        <v>2000</v>
      </c>
      <c r="EG1180" s="83">
        <v>12955.83</v>
      </c>
      <c r="EH1180" s="83">
        <v>10756.1</v>
      </c>
      <c r="EI1180" s="83"/>
      <c r="EJ1180" s="83"/>
      <c r="EK1180" s="83"/>
      <c r="EL1180" s="83">
        <v>-100</v>
      </c>
      <c r="EM1180" s="83">
        <v>-100</v>
      </c>
      <c r="EN1180" s="83">
        <v>-100</v>
      </c>
      <c r="EO1180" s="92">
        <v>6.477915</v>
      </c>
      <c r="EP1180" s="92"/>
      <c r="EQ1180" s="92">
        <v>5.37805</v>
      </c>
      <c r="ER1180" s="92"/>
    </row>
    <row r="1181" spans="133:148" ht="10.5">
      <c r="EC1181" s="83" t="s">
        <v>431</v>
      </c>
      <c r="ED1181" s="83" t="s">
        <v>432</v>
      </c>
      <c r="EE1181" s="83" t="s">
        <v>41</v>
      </c>
      <c r="EF1181" s="83"/>
      <c r="EG1181" s="83"/>
      <c r="EH1181" s="83"/>
      <c r="EI1181" s="83">
        <v>9450</v>
      </c>
      <c r="EJ1181" s="83">
        <v>59977.52</v>
      </c>
      <c r="EK1181" s="83">
        <v>55277.05</v>
      </c>
      <c r="EL1181" s="83"/>
      <c r="EM1181" s="83"/>
      <c r="EN1181" s="83"/>
      <c r="EO1181" s="92"/>
      <c r="EP1181" s="92">
        <v>6.346827513227513</v>
      </c>
      <c r="EQ1181" s="92"/>
      <c r="ER1181" s="92">
        <v>5.849423280423281</v>
      </c>
    </row>
    <row r="1182" spans="133:148" ht="10.5">
      <c r="EC1182" s="83" t="s">
        <v>431</v>
      </c>
      <c r="ED1182" s="83" t="s">
        <v>432</v>
      </c>
      <c r="EE1182" s="83" t="s">
        <v>44</v>
      </c>
      <c r="EF1182" s="83">
        <v>2340</v>
      </c>
      <c r="EG1182" s="83">
        <v>13051.87</v>
      </c>
      <c r="EH1182" s="83">
        <v>11091.6</v>
      </c>
      <c r="EI1182" s="83"/>
      <c r="EJ1182" s="83"/>
      <c r="EK1182" s="83"/>
      <c r="EL1182" s="83">
        <v>-100</v>
      </c>
      <c r="EM1182" s="83">
        <v>-100</v>
      </c>
      <c r="EN1182" s="83">
        <v>-100</v>
      </c>
      <c r="EO1182" s="92">
        <v>5.5777222222222225</v>
      </c>
      <c r="EP1182" s="92"/>
      <c r="EQ1182" s="92">
        <v>4.74</v>
      </c>
      <c r="ER1182" s="92"/>
    </row>
    <row r="1183" spans="133:148" ht="10.5">
      <c r="EC1183" s="83" t="s">
        <v>431</v>
      </c>
      <c r="ED1183" s="83" t="s">
        <v>432</v>
      </c>
      <c r="EE1183" s="83" t="s">
        <v>84</v>
      </c>
      <c r="EF1183" s="83">
        <v>13990</v>
      </c>
      <c r="EG1183" s="83">
        <v>72546.16</v>
      </c>
      <c r="EH1183" s="83">
        <v>61143.17</v>
      </c>
      <c r="EI1183" s="83"/>
      <c r="EJ1183" s="83"/>
      <c r="EK1183" s="83"/>
      <c r="EL1183" s="83">
        <v>-100</v>
      </c>
      <c r="EM1183" s="83">
        <v>-100</v>
      </c>
      <c r="EN1183" s="83">
        <v>-100</v>
      </c>
      <c r="EO1183" s="92">
        <v>5.185572551822731</v>
      </c>
      <c r="EP1183" s="92"/>
      <c r="EQ1183" s="92">
        <v>4.370491065046462</v>
      </c>
      <c r="ER1183" s="92"/>
    </row>
    <row r="1184" spans="133:148" ht="10.5">
      <c r="EC1184" s="83" t="s">
        <v>431</v>
      </c>
      <c r="ED1184" s="83" t="s">
        <v>432</v>
      </c>
      <c r="EE1184" s="83" t="s">
        <v>525</v>
      </c>
      <c r="EF1184" s="83">
        <v>1120</v>
      </c>
      <c r="EG1184" s="83">
        <v>5849.24</v>
      </c>
      <c r="EH1184" s="83">
        <v>5035.86</v>
      </c>
      <c r="EI1184" s="83"/>
      <c r="EJ1184" s="83"/>
      <c r="EK1184" s="83"/>
      <c r="EL1184" s="83">
        <v>-100</v>
      </c>
      <c r="EM1184" s="83">
        <v>-100</v>
      </c>
      <c r="EN1184" s="83">
        <v>-100</v>
      </c>
      <c r="EO1184" s="92">
        <v>5.222535714285714</v>
      </c>
      <c r="EP1184" s="92"/>
      <c r="EQ1184" s="92">
        <v>4.496303571428571</v>
      </c>
      <c r="ER1184" s="92"/>
    </row>
    <row r="1185" spans="133:148" ht="10.5">
      <c r="EC1185" s="83" t="s">
        <v>433</v>
      </c>
      <c r="ED1185" s="83" t="s">
        <v>625</v>
      </c>
      <c r="EE1185" s="83" t="s">
        <v>133</v>
      </c>
      <c r="EF1185" s="83">
        <v>336</v>
      </c>
      <c r="EG1185" s="83">
        <v>3161.76</v>
      </c>
      <c r="EH1185" s="83">
        <v>2722.09</v>
      </c>
      <c r="EI1185" s="83"/>
      <c r="EJ1185" s="83"/>
      <c r="EK1185" s="83"/>
      <c r="EL1185" s="83">
        <v>-100</v>
      </c>
      <c r="EM1185" s="83">
        <v>-100</v>
      </c>
      <c r="EN1185" s="83">
        <v>-100</v>
      </c>
      <c r="EO1185" s="92">
        <v>9.41</v>
      </c>
      <c r="EP1185" s="92"/>
      <c r="EQ1185" s="92">
        <v>8.101458333333333</v>
      </c>
      <c r="ER1185" s="92"/>
    </row>
    <row r="1186" spans="133:148" ht="10.5">
      <c r="EC1186" s="83" t="s">
        <v>433</v>
      </c>
      <c r="ED1186" s="83" t="s">
        <v>625</v>
      </c>
      <c r="EE1186" s="83" t="s">
        <v>53</v>
      </c>
      <c r="EF1186" s="83"/>
      <c r="EG1186" s="83"/>
      <c r="EH1186" s="83"/>
      <c r="EI1186" s="83">
        <v>150</v>
      </c>
      <c r="EJ1186" s="83">
        <v>1037.97</v>
      </c>
      <c r="EK1186" s="83">
        <v>952.87</v>
      </c>
      <c r="EL1186" s="83"/>
      <c r="EM1186" s="83"/>
      <c r="EN1186" s="83"/>
      <c r="EO1186" s="92"/>
      <c r="EP1186" s="92">
        <v>6.9198</v>
      </c>
      <c r="EQ1186" s="92"/>
      <c r="ER1186" s="92">
        <v>6.3524666666666665</v>
      </c>
    </row>
    <row r="1187" spans="133:148" ht="10.5">
      <c r="EC1187" s="83" t="s">
        <v>433</v>
      </c>
      <c r="ED1187" s="83" t="s">
        <v>625</v>
      </c>
      <c r="EE1187" s="83" t="s">
        <v>55</v>
      </c>
      <c r="EF1187" s="83"/>
      <c r="EG1187" s="83"/>
      <c r="EH1187" s="83"/>
      <c r="EI1187" s="83">
        <v>1920</v>
      </c>
      <c r="EJ1187" s="83">
        <v>12142.29</v>
      </c>
      <c r="EK1187" s="83">
        <v>11146.8</v>
      </c>
      <c r="EL1187" s="83"/>
      <c r="EM1187" s="83"/>
      <c r="EN1187" s="83"/>
      <c r="EO1187" s="92"/>
      <c r="EP1187" s="92">
        <v>6.324109375000001</v>
      </c>
      <c r="EQ1187" s="92"/>
      <c r="ER1187" s="92">
        <v>5.805625</v>
      </c>
    </row>
    <row r="1188" spans="133:148" ht="10.5">
      <c r="EC1188" s="83" t="s">
        <v>433</v>
      </c>
      <c r="ED1188" s="83" t="s">
        <v>625</v>
      </c>
      <c r="EE1188" s="83" t="s">
        <v>42</v>
      </c>
      <c r="EF1188" s="83"/>
      <c r="EG1188" s="83"/>
      <c r="EH1188" s="83"/>
      <c r="EI1188" s="83">
        <v>450</v>
      </c>
      <c r="EJ1188" s="83">
        <v>3544.75</v>
      </c>
      <c r="EK1188" s="83">
        <v>3251.73</v>
      </c>
      <c r="EL1188" s="83"/>
      <c r="EM1188" s="83"/>
      <c r="EN1188" s="83"/>
      <c r="EO1188" s="92"/>
      <c r="EP1188" s="92">
        <v>7.877222222222223</v>
      </c>
      <c r="EQ1188" s="92"/>
      <c r="ER1188" s="92">
        <v>7.226066666666667</v>
      </c>
    </row>
    <row r="1189" spans="133:148" ht="10.5">
      <c r="EC1189" s="83" t="s">
        <v>441</v>
      </c>
      <c r="ED1189" s="83" t="s">
        <v>307</v>
      </c>
      <c r="EE1189" s="83" t="s">
        <v>47</v>
      </c>
      <c r="EF1189" s="83">
        <v>32</v>
      </c>
      <c r="EG1189" s="83">
        <v>366.71</v>
      </c>
      <c r="EH1189" s="83">
        <v>313.59</v>
      </c>
      <c r="EI1189" s="83">
        <v>439</v>
      </c>
      <c r="EJ1189" s="83">
        <v>5216.17</v>
      </c>
      <c r="EK1189" s="83">
        <v>4796.66</v>
      </c>
      <c r="EL1189" s="83">
        <v>1271.875</v>
      </c>
      <c r="EM1189" s="83">
        <v>1322.4237135611247</v>
      </c>
      <c r="EN1189" s="83">
        <v>1429.595969259224</v>
      </c>
      <c r="EO1189" s="92">
        <v>11.4596875</v>
      </c>
      <c r="EP1189" s="92">
        <v>11.881936218678815</v>
      </c>
      <c r="EQ1189" s="92">
        <v>9.7996875</v>
      </c>
      <c r="ER1189" s="92">
        <v>10.92633257403189</v>
      </c>
    </row>
    <row r="1190" spans="133:148" ht="10.5">
      <c r="EC1190" s="83" t="s">
        <v>441</v>
      </c>
      <c r="ED1190" s="83" t="s">
        <v>307</v>
      </c>
      <c r="EE1190" s="83" t="s">
        <v>134</v>
      </c>
      <c r="EF1190" s="83"/>
      <c r="EG1190" s="83"/>
      <c r="EH1190" s="83"/>
      <c r="EI1190" s="83">
        <v>600</v>
      </c>
      <c r="EJ1190" s="83">
        <v>8794.42</v>
      </c>
      <c r="EK1190" s="83">
        <v>8129.67</v>
      </c>
      <c r="EL1190" s="83"/>
      <c r="EM1190" s="83"/>
      <c r="EN1190" s="83"/>
      <c r="EO1190" s="92"/>
      <c r="EP1190" s="92">
        <v>14.657366666666666</v>
      </c>
      <c r="EQ1190" s="92"/>
      <c r="ER1190" s="92">
        <v>13.54945</v>
      </c>
    </row>
    <row r="1191" spans="133:148" ht="10.5">
      <c r="EC1191" s="83" t="s">
        <v>441</v>
      </c>
      <c r="ED1191" s="83" t="s">
        <v>307</v>
      </c>
      <c r="EE1191" s="83" t="s">
        <v>62</v>
      </c>
      <c r="EF1191" s="83">
        <v>4402.45</v>
      </c>
      <c r="EG1191" s="83">
        <v>60507.52</v>
      </c>
      <c r="EH1191" s="83">
        <v>52109.14</v>
      </c>
      <c r="EI1191" s="83">
        <v>6942</v>
      </c>
      <c r="EJ1191" s="83">
        <v>90446.52</v>
      </c>
      <c r="EK1191" s="83">
        <v>83144.97</v>
      </c>
      <c r="EL1191" s="83">
        <v>57.68492543924407</v>
      </c>
      <c r="EM1191" s="83">
        <v>49.479800196735894</v>
      </c>
      <c r="EN1191" s="83">
        <v>59.55928269013843</v>
      </c>
      <c r="EO1191" s="92">
        <v>13.744056150552533</v>
      </c>
      <c r="EP1191" s="92">
        <v>13.028885047536734</v>
      </c>
      <c r="EQ1191" s="92">
        <v>11.836395643334962</v>
      </c>
      <c r="ER1191" s="92">
        <v>11.97709161624892</v>
      </c>
    </row>
    <row r="1192" spans="133:148" ht="10.5">
      <c r="EC1192" s="83" t="s">
        <v>441</v>
      </c>
      <c r="ED1192" s="83" t="s">
        <v>307</v>
      </c>
      <c r="EE1192" s="83" t="s">
        <v>53</v>
      </c>
      <c r="EF1192" s="83">
        <v>15642</v>
      </c>
      <c r="EG1192" s="83">
        <v>200108.56</v>
      </c>
      <c r="EH1192" s="83">
        <v>170978.37</v>
      </c>
      <c r="EI1192" s="83">
        <v>19026</v>
      </c>
      <c r="EJ1192" s="83">
        <v>235874.98</v>
      </c>
      <c r="EK1192" s="83">
        <v>216717.06</v>
      </c>
      <c r="EL1192" s="83">
        <v>21.634062140391254</v>
      </c>
      <c r="EM1192" s="83">
        <v>17.873508259716633</v>
      </c>
      <c r="EN1192" s="83">
        <v>26.75115571636342</v>
      </c>
      <c r="EO1192" s="92">
        <v>12.793029024421429</v>
      </c>
      <c r="EP1192" s="92">
        <v>12.397507621150005</v>
      </c>
      <c r="EQ1192" s="92">
        <v>10.93072305331799</v>
      </c>
      <c r="ER1192" s="92">
        <v>11.39057395143488</v>
      </c>
    </row>
    <row r="1193" spans="133:148" ht="10.5">
      <c r="EC1193" s="83" t="s">
        <v>441</v>
      </c>
      <c r="ED1193" s="83" t="s">
        <v>307</v>
      </c>
      <c r="EE1193" s="83" t="s">
        <v>55</v>
      </c>
      <c r="EF1193" s="83"/>
      <c r="EG1193" s="83"/>
      <c r="EH1193" s="83"/>
      <c r="EI1193" s="83">
        <v>1000</v>
      </c>
      <c r="EJ1193" s="83">
        <v>11982.38</v>
      </c>
      <c r="EK1193" s="83">
        <v>11000</v>
      </c>
      <c r="EL1193" s="83"/>
      <c r="EM1193" s="83"/>
      <c r="EN1193" s="83"/>
      <c r="EO1193" s="92"/>
      <c r="EP1193" s="92">
        <v>11.98238</v>
      </c>
      <c r="EQ1193" s="92"/>
      <c r="ER1193" s="92">
        <v>11</v>
      </c>
    </row>
    <row r="1194" spans="133:148" ht="10.5">
      <c r="EC1194" s="83" t="s">
        <v>441</v>
      </c>
      <c r="ED1194" s="83" t="s">
        <v>307</v>
      </c>
      <c r="EE1194" s="83" t="s">
        <v>41</v>
      </c>
      <c r="EF1194" s="83">
        <v>422501</v>
      </c>
      <c r="EG1194" s="83">
        <v>4692955.24</v>
      </c>
      <c r="EH1194" s="83">
        <v>4025245.9</v>
      </c>
      <c r="EI1194" s="83">
        <v>453826</v>
      </c>
      <c r="EJ1194" s="83">
        <v>5174695.5</v>
      </c>
      <c r="EK1194" s="83">
        <v>4760471.14</v>
      </c>
      <c r="EL1194" s="83">
        <v>7.414183635068319</v>
      </c>
      <c r="EM1194" s="83">
        <v>10.265179090009811</v>
      </c>
      <c r="EN1194" s="83">
        <v>18.265349701989628</v>
      </c>
      <c r="EO1194" s="92">
        <v>11.107560076780883</v>
      </c>
      <c r="EP1194" s="92">
        <v>11.402377783555812</v>
      </c>
      <c r="EQ1194" s="92">
        <v>9.527186681214955</v>
      </c>
      <c r="ER1194" s="92">
        <v>10.489639509415502</v>
      </c>
    </row>
    <row r="1195" spans="133:148" ht="10.5">
      <c r="EC1195" s="83" t="s">
        <v>441</v>
      </c>
      <c r="ED1195" s="83" t="s">
        <v>307</v>
      </c>
      <c r="EE1195" s="83" t="s">
        <v>44</v>
      </c>
      <c r="EF1195" s="83">
        <v>826</v>
      </c>
      <c r="EG1195" s="83">
        <v>10383.66</v>
      </c>
      <c r="EH1195" s="83">
        <v>8966.03</v>
      </c>
      <c r="EI1195" s="83">
        <v>1250</v>
      </c>
      <c r="EJ1195" s="83">
        <v>16125.56</v>
      </c>
      <c r="EK1195" s="83">
        <v>14782.13</v>
      </c>
      <c r="EL1195" s="83">
        <v>51.3317191283293</v>
      </c>
      <c r="EM1195" s="83">
        <v>55.29745773648213</v>
      </c>
      <c r="EN1195" s="83">
        <v>64.8681746547803</v>
      </c>
      <c r="EO1195" s="92">
        <v>12.571016949152542</v>
      </c>
      <c r="EP1195" s="92">
        <v>12.900447999999999</v>
      </c>
      <c r="EQ1195" s="92">
        <v>10.854757869249395</v>
      </c>
      <c r="ER1195" s="92">
        <v>11.825704</v>
      </c>
    </row>
    <row r="1196" spans="133:148" ht="10.5">
      <c r="EC1196" s="83" t="s">
        <v>441</v>
      </c>
      <c r="ED1196" s="83" t="s">
        <v>307</v>
      </c>
      <c r="EE1196" s="83" t="s">
        <v>56</v>
      </c>
      <c r="EF1196" s="83"/>
      <c r="EG1196" s="83"/>
      <c r="EH1196" s="83"/>
      <c r="EI1196" s="83">
        <v>120</v>
      </c>
      <c r="EJ1196" s="83">
        <v>1274</v>
      </c>
      <c r="EK1196" s="83">
        <v>1170.19</v>
      </c>
      <c r="EL1196" s="83"/>
      <c r="EM1196" s="83"/>
      <c r="EN1196" s="83"/>
      <c r="EO1196" s="92"/>
      <c r="EP1196" s="92">
        <v>10.616666666666667</v>
      </c>
      <c r="EQ1196" s="92"/>
      <c r="ER1196" s="92">
        <v>9.751583333333334</v>
      </c>
    </row>
    <row r="1197" spans="133:148" ht="10.5">
      <c r="EC1197" s="83" t="s">
        <v>441</v>
      </c>
      <c r="ED1197" s="83" t="s">
        <v>307</v>
      </c>
      <c r="EE1197" s="83" t="s">
        <v>42</v>
      </c>
      <c r="EF1197" s="83">
        <v>24159</v>
      </c>
      <c r="EG1197" s="83">
        <v>265732.67</v>
      </c>
      <c r="EH1197" s="83">
        <v>230184.88</v>
      </c>
      <c r="EI1197" s="83">
        <v>13560</v>
      </c>
      <c r="EJ1197" s="83">
        <v>157217.79</v>
      </c>
      <c r="EK1197" s="83">
        <v>144817</v>
      </c>
      <c r="EL1197" s="83">
        <v>-43.871849000372535</v>
      </c>
      <c r="EM1197" s="83">
        <v>-40.836107957670386</v>
      </c>
      <c r="EN1197" s="83">
        <v>-37.086658341764235</v>
      </c>
      <c r="EO1197" s="92">
        <v>10.999324061426384</v>
      </c>
      <c r="EP1197" s="92">
        <v>11.594232300884956</v>
      </c>
      <c r="EQ1197" s="92">
        <v>9.527914234860715</v>
      </c>
      <c r="ER1197" s="92">
        <v>10.6797197640118</v>
      </c>
    </row>
    <row r="1198" spans="133:148" ht="10.5">
      <c r="EC1198" s="83" t="s">
        <v>441</v>
      </c>
      <c r="ED1198" s="83" t="s">
        <v>307</v>
      </c>
      <c r="EE1198" s="83" t="s">
        <v>66</v>
      </c>
      <c r="EF1198" s="83">
        <v>310</v>
      </c>
      <c r="EG1198" s="83">
        <v>3534.98</v>
      </c>
      <c r="EH1198" s="83">
        <v>3037.97</v>
      </c>
      <c r="EI1198" s="83">
        <v>1004</v>
      </c>
      <c r="EJ1198" s="83">
        <v>12626.24</v>
      </c>
      <c r="EK1198" s="83">
        <v>11611.58</v>
      </c>
      <c r="EL1198" s="83">
        <v>223.8709677419355</v>
      </c>
      <c r="EM1198" s="83">
        <v>257.1799557564682</v>
      </c>
      <c r="EN1198" s="83">
        <v>282.2150975816088</v>
      </c>
      <c r="EO1198" s="92">
        <v>11.403161290322581</v>
      </c>
      <c r="EP1198" s="92">
        <v>12.57593625498008</v>
      </c>
      <c r="EQ1198" s="92">
        <v>9.799903225806451</v>
      </c>
      <c r="ER1198" s="92">
        <v>11.565318725099601</v>
      </c>
    </row>
    <row r="1199" spans="133:148" ht="10.5">
      <c r="EC1199" s="83" t="s">
        <v>441</v>
      </c>
      <c r="ED1199" s="83" t="s">
        <v>307</v>
      </c>
      <c r="EE1199" s="83" t="s">
        <v>65</v>
      </c>
      <c r="EF1199" s="83">
        <v>310</v>
      </c>
      <c r="EG1199" s="83">
        <v>3352.42</v>
      </c>
      <c r="EH1199" s="83">
        <v>2894.45</v>
      </c>
      <c r="EI1199" s="83">
        <v>270</v>
      </c>
      <c r="EJ1199" s="83">
        <v>2859.2</v>
      </c>
      <c r="EK1199" s="83">
        <v>2628.82</v>
      </c>
      <c r="EL1199" s="83">
        <v>-12.903225806451612</v>
      </c>
      <c r="EM1199" s="83">
        <v>-14.712357043568534</v>
      </c>
      <c r="EN1199" s="83">
        <v>-9.17721846983018</v>
      </c>
      <c r="EO1199" s="92">
        <v>10.81425806451613</v>
      </c>
      <c r="EP1199" s="92">
        <v>10.589629629629629</v>
      </c>
      <c r="EQ1199" s="92">
        <v>9.336935483870967</v>
      </c>
      <c r="ER1199" s="92">
        <v>9.736370370370372</v>
      </c>
    </row>
    <row r="1200" spans="133:148" ht="10.5">
      <c r="EC1200" s="83" t="s">
        <v>441</v>
      </c>
      <c r="ED1200" s="83" t="s">
        <v>307</v>
      </c>
      <c r="EE1200" s="83" t="s">
        <v>43</v>
      </c>
      <c r="EF1200" s="83"/>
      <c r="EG1200" s="83"/>
      <c r="EH1200" s="83"/>
      <c r="EI1200" s="83">
        <v>10490</v>
      </c>
      <c r="EJ1200" s="83">
        <v>113815.8</v>
      </c>
      <c r="EK1200" s="83">
        <v>104650.61</v>
      </c>
      <c r="EL1200" s="83"/>
      <c r="EM1200" s="83"/>
      <c r="EN1200" s="83"/>
      <c r="EO1200" s="92"/>
      <c r="EP1200" s="92">
        <v>10.849933269780744</v>
      </c>
      <c r="EQ1200" s="92"/>
      <c r="ER1200" s="92">
        <v>9.976225929456625</v>
      </c>
    </row>
    <row r="1201" spans="133:148" ht="10.5">
      <c r="EC1201" s="83" t="s">
        <v>452</v>
      </c>
      <c r="ED1201" s="83" t="s">
        <v>314</v>
      </c>
      <c r="EE1201" s="83" t="s">
        <v>47</v>
      </c>
      <c r="EF1201" s="83">
        <v>5090</v>
      </c>
      <c r="EG1201" s="83">
        <v>58315.94</v>
      </c>
      <c r="EH1201" s="83">
        <v>49754.8</v>
      </c>
      <c r="EI1201" s="83">
        <v>7440</v>
      </c>
      <c r="EJ1201" s="83">
        <v>69706.64</v>
      </c>
      <c r="EK1201" s="83">
        <v>63931.2</v>
      </c>
      <c r="EL1201" s="83">
        <v>46.16895874263261</v>
      </c>
      <c r="EM1201" s="83">
        <v>19.532738390224004</v>
      </c>
      <c r="EN1201" s="83">
        <v>28.492527354144716</v>
      </c>
      <c r="EO1201" s="92">
        <v>11.456962671905698</v>
      </c>
      <c r="EP1201" s="92">
        <v>9.369172043010753</v>
      </c>
      <c r="EQ1201" s="92">
        <v>9.775009823182712</v>
      </c>
      <c r="ER1201" s="92">
        <v>8.59290322580645</v>
      </c>
    </row>
    <row r="1202" spans="133:148" ht="10.5">
      <c r="EC1202" s="83" t="s">
        <v>452</v>
      </c>
      <c r="ED1202" s="83" t="s">
        <v>314</v>
      </c>
      <c r="EE1202" s="83" t="s">
        <v>93</v>
      </c>
      <c r="EF1202" s="83"/>
      <c r="EG1202" s="83"/>
      <c r="EH1202" s="83"/>
      <c r="EI1202" s="83">
        <v>11385</v>
      </c>
      <c r="EJ1202" s="83">
        <v>138141.29</v>
      </c>
      <c r="EK1202" s="83">
        <v>127773.7</v>
      </c>
      <c r="EL1202" s="83"/>
      <c r="EM1202" s="83"/>
      <c r="EN1202" s="83"/>
      <c r="EO1202" s="92"/>
      <c r="EP1202" s="92">
        <v>12.133622310057094</v>
      </c>
      <c r="EQ1202" s="92"/>
      <c r="ER1202" s="92">
        <v>11.222986385595082</v>
      </c>
    </row>
    <row r="1203" spans="133:148" ht="10.5">
      <c r="EC1203" s="83" t="s">
        <v>452</v>
      </c>
      <c r="ED1203" s="83" t="s">
        <v>314</v>
      </c>
      <c r="EE1203" s="83" t="s">
        <v>133</v>
      </c>
      <c r="EF1203" s="83">
        <v>495</v>
      </c>
      <c r="EG1203" s="83">
        <v>2752.2</v>
      </c>
      <c r="EH1203" s="83">
        <v>2369.49</v>
      </c>
      <c r="EI1203" s="83"/>
      <c r="EJ1203" s="83"/>
      <c r="EK1203" s="83"/>
      <c r="EL1203" s="83">
        <v>-100</v>
      </c>
      <c r="EM1203" s="83">
        <v>-100</v>
      </c>
      <c r="EN1203" s="83">
        <v>-100</v>
      </c>
      <c r="EO1203" s="92">
        <v>5.56</v>
      </c>
      <c r="EP1203" s="92"/>
      <c r="EQ1203" s="92">
        <v>4.786848484848484</v>
      </c>
      <c r="ER1203" s="92"/>
    </row>
    <row r="1204" spans="133:148" ht="10.5">
      <c r="EC1204" s="83" t="s">
        <v>452</v>
      </c>
      <c r="ED1204" s="83" t="s">
        <v>314</v>
      </c>
      <c r="EE1204" s="83" t="s">
        <v>134</v>
      </c>
      <c r="EF1204" s="83">
        <v>500</v>
      </c>
      <c r="EG1204" s="83">
        <v>7807.25</v>
      </c>
      <c r="EH1204" s="83">
        <v>6747.02</v>
      </c>
      <c r="EI1204" s="83"/>
      <c r="EJ1204" s="83"/>
      <c r="EK1204" s="83"/>
      <c r="EL1204" s="83">
        <v>-100</v>
      </c>
      <c r="EM1204" s="83">
        <v>-100</v>
      </c>
      <c r="EN1204" s="83">
        <v>-100</v>
      </c>
      <c r="EO1204" s="92">
        <v>15.6145</v>
      </c>
      <c r="EP1204" s="92"/>
      <c r="EQ1204" s="92">
        <v>13.49404</v>
      </c>
      <c r="ER1204" s="92"/>
    </row>
    <row r="1205" spans="133:148" ht="10.5">
      <c r="EC1205" s="83" t="s">
        <v>452</v>
      </c>
      <c r="ED1205" s="83" t="s">
        <v>314</v>
      </c>
      <c r="EE1205" s="83" t="s">
        <v>62</v>
      </c>
      <c r="EF1205" s="83">
        <v>10018</v>
      </c>
      <c r="EG1205" s="83">
        <v>140080</v>
      </c>
      <c r="EH1205" s="83">
        <v>120661.92</v>
      </c>
      <c r="EI1205" s="83">
        <v>28034.75</v>
      </c>
      <c r="EJ1205" s="83">
        <v>453449.2</v>
      </c>
      <c r="EK1205" s="83">
        <v>416599.11</v>
      </c>
      <c r="EL1205" s="83">
        <v>179.84378119385107</v>
      </c>
      <c r="EM1205" s="83">
        <v>223.70731010850943</v>
      </c>
      <c r="EN1205" s="83">
        <v>245.26146277135322</v>
      </c>
      <c r="EO1205" s="92">
        <v>13.98283090437213</v>
      </c>
      <c r="EP1205" s="92">
        <v>16.174540525597696</v>
      </c>
      <c r="EQ1205" s="92">
        <v>12.044511878618486</v>
      </c>
      <c r="ER1205" s="92">
        <v>14.86009720079544</v>
      </c>
    </row>
    <row r="1206" spans="133:148" ht="10.5">
      <c r="EC1206" s="83" t="s">
        <v>452</v>
      </c>
      <c r="ED1206" s="83" t="s">
        <v>314</v>
      </c>
      <c r="EE1206" s="83" t="s">
        <v>53</v>
      </c>
      <c r="EF1206" s="83">
        <v>224569.21</v>
      </c>
      <c r="EG1206" s="83">
        <v>2930001.72</v>
      </c>
      <c r="EH1206" s="83">
        <v>2502184.86</v>
      </c>
      <c r="EI1206" s="83">
        <v>151003.2</v>
      </c>
      <c r="EJ1206" s="83">
        <v>1813875.04</v>
      </c>
      <c r="EK1206" s="83">
        <v>1669970.42</v>
      </c>
      <c r="EL1206" s="83">
        <v>-32.75872502735348</v>
      </c>
      <c r="EM1206" s="83">
        <v>-38.09303838906962</v>
      </c>
      <c r="EN1206" s="83">
        <v>-33.2595106502243</v>
      </c>
      <c r="EO1206" s="92">
        <v>13.047210345532232</v>
      </c>
      <c r="EP1206" s="92">
        <v>12.01216292105068</v>
      </c>
      <c r="EQ1206" s="92">
        <v>11.142154616832824</v>
      </c>
      <c r="ER1206" s="92">
        <v>11.059172388399714</v>
      </c>
    </row>
    <row r="1207" spans="133:148" ht="10.5">
      <c r="EC1207" s="83" t="s">
        <v>452</v>
      </c>
      <c r="ED1207" s="83" t="s">
        <v>314</v>
      </c>
      <c r="EE1207" s="83" t="s">
        <v>55</v>
      </c>
      <c r="EF1207" s="83">
        <v>16016</v>
      </c>
      <c r="EG1207" s="83">
        <v>218683.61</v>
      </c>
      <c r="EH1207" s="83">
        <v>184885.51</v>
      </c>
      <c r="EI1207" s="83">
        <v>37638</v>
      </c>
      <c r="EJ1207" s="83">
        <v>451002.88</v>
      </c>
      <c r="EK1207" s="83">
        <v>415277.99</v>
      </c>
      <c r="EL1207" s="83">
        <v>135.0024975024975</v>
      </c>
      <c r="EM1207" s="83">
        <v>106.23533697838627</v>
      </c>
      <c r="EN1207" s="83">
        <v>124.61359465108974</v>
      </c>
      <c r="EO1207" s="92">
        <v>13.654071553446553</v>
      </c>
      <c r="EP1207" s="92">
        <v>11.982647324512461</v>
      </c>
      <c r="EQ1207" s="92">
        <v>11.543800574425575</v>
      </c>
      <c r="ER1207" s="92">
        <v>11.033476539667356</v>
      </c>
    </row>
    <row r="1208" spans="133:148" ht="10.5">
      <c r="EC1208" s="83" t="s">
        <v>452</v>
      </c>
      <c r="ED1208" s="83" t="s">
        <v>314</v>
      </c>
      <c r="EE1208" s="83" t="s">
        <v>41</v>
      </c>
      <c r="EF1208" s="83">
        <v>104150</v>
      </c>
      <c r="EG1208" s="83">
        <v>919107.39</v>
      </c>
      <c r="EH1208" s="83">
        <v>786267.66</v>
      </c>
      <c r="EI1208" s="83">
        <v>92835</v>
      </c>
      <c r="EJ1208" s="83">
        <v>985342.26</v>
      </c>
      <c r="EK1208" s="83">
        <v>906445.71</v>
      </c>
      <c r="EL1208" s="83">
        <v>-10.864138262121939</v>
      </c>
      <c r="EM1208" s="83">
        <v>7.2064342775004775</v>
      </c>
      <c r="EN1208" s="83">
        <v>15.284623304995137</v>
      </c>
      <c r="EO1208" s="92">
        <v>8.824842918867018</v>
      </c>
      <c r="EP1208" s="92">
        <v>10.613909193730812</v>
      </c>
      <c r="EQ1208" s="92">
        <v>7.549377436389823</v>
      </c>
      <c r="ER1208" s="92">
        <v>9.764051381483277</v>
      </c>
    </row>
    <row r="1209" spans="133:148" ht="10.5">
      <c r="EC1209" s="83" t="s">
        <v>452</v>
      </c>
      <c r="ED1209" s="83" t="s">
        <v>314</v>
      </c>
      <c r="EE1209" s="83" t="s">
        <v>91</v>
      </c>
      <c r="EF1209" s="83">
        <v>1065</v>
      </c>
      <c r="EG1209" s="83">
        <v>14876.2</v>
      </c>
      <c r="EH1209" s="83">
        <v>12855.92</v>
      </c>
      <c r="EI1209" s="83">
        <v>800</v>
      </c>
      <c r="EJ1209" s="83">
        <v>10784</v>
      </c>
      <c r="EK1209" s="83">
        <v>9892.43</v>
      </c>
      <c r="EL1209" s="83">
        <v>-24.88262910798122</v>
      </c>
      <c r="EM1209" s="83">
        <v>-27.508369072747076</v>
      </c>
      <c r="EN1209" s="83">
        <v>-23.05155912606799</v>
      </c>
      <c r="EO1209" s="92">
        <v>13.968262910798122</v>
      </c>
      <c r="EP1209" s="92">
        <v>13.48</v>
      </c>
      <c r="EQ1209" s="92">
        <v>12.071286384976526</v>
      </c>
      <c r="ER1209" s="92">
        <v>12.3655375</v>
      </c>
    </row>
    <row r="1210" spans="133:148" ht="10.5">
      <c r="EC1210" s="83" t="s">
        <v>452</v>
      </c>
      <c r="ED1210" s="83" t="s">
        <v>314</v>
      </c>
      <c r="EE1210" s="83" t="s">
        <v>60</v>
      </c>
      <c r="EF1210" s="83">
        <v>5000</v>
      </c>
      <c r="EG1210" s="83">
        <v>58534.66</v>
      </c>
      <c r="EH1210" s="83">
        <v>50395</v>
      </c>
      <c r="EI1210" s="83">
        <v>2700</v>
      </c>
      <c r="EJ1210" s="83">
        <v>26787.77</v>
      </c>
      <c r="EK1210" s="83">
        <v>24578.04</v>
      </c>
      <c r="EL1210" s="83">
        <v>-46</v>
      </c>
      <c r="EM1210" s="83">
        <v>-54.236054330887036</v>
      </c>
      <c r="EN1210" s="83">
        <v>-51.229209246949104</v>
      </c>
      <c r="EO1210" s="92">
        <v>11.706932</v>
      </c>
      <c r="EP1210" s="92">
        <v>9.921396296296296</v>
      </c>
      <c r="EQ1210" s="92">
        <v>10.079</v>
      </c>
      <c r="ER1210" s="92">
        <v>9.102977777777777</v>
      </c>
    </row>
    <row r="1211" spans="133:148" ht="10.5">
      <c r="EC1211" s="83" t="s">
        <v>452</v>
      </c>
      <c r="ED1211" s="83" t="s">
        <v>314</v>
      </c>
      <c r="EE1211" s="83" t="s">
        <v>42</v>
      </c>
      <c r="EF1211" s="83">
        <v>121216.2</v>
      </c>
      <c r="EG1211" s="83">
        <v>1253722.74</v>
      </c>
      <c r="EH1211" s="83">
        <v>1075249.4</v>
      </c>
      <c r="EI1211" s="83">
        <v>60377.8</v>
      </c>
      <c r="EJ1211" s="83">
        <v>616983.54</v>
      </c>
      <c r="EK1211" s="83">
        <v>567257.56</v>
      </c>
      <c r="EL1211" s="83">
        <v>-50.18999110679925</v>
      </c>
      <c r="EM1211" s="83">
        <v>-50.787879942258996</v>
      </c>
      <c r="EN1211" s="83">
        <v>-47.24409425385403</v>
      </c>
      <c r="EO1211" s="92">
        <v>10.3428645676073</v>
      </c>
      <c r="EP1211" s="92">
        <v>10.218715156895415</v>
      </c>
      <c r="EQ1211" s="92">
        <v>8.870509057370219</v>
      </c>
      <c r="ER1211" s="92">
        <v>9.395134635577978</v>
      </c>
    </row>
    <row r="1212" spans="133:148" ht="10.5">
      <c r="EC1212" s="83" t="s">
        <v>452</v>
      </c>
      <c r="ED1212" s="83" t="s">
        <v>314</v>
      </c>
      <c r="EE1212" s="83" t="s">
        <v>70</v>
      </c>
      <c r="EF1212" s="83"/>
      <c r="EG1212" s="83"/>
      <c r="EH1212" s="83"/>
      <c r="EI1212" s="83">
        <v>740</v>
      </c>
      <c r="EJ1212" s="83">
        <v>4682.57</v>
      </c>
      <c r="EK1212" s="83">
        <v>4305.95</v>
      </c>
      <c r="EL1212" s="83"/>
      <c r="EM1212" s="83"/>
      <c r="EN1212" s="83"/>
      <c r="EO1212" s="92"/>
      <c r="EP1212" s="92">
        <v>6.327797297297297</v>
      </c>
      <c r="EQ1212" s="92"/>
      <c r="ER1212" s="92">
        <v>5.818851351351351</v>
      </c>
    </row>
    <row r="1213" spans="133:148" ht="10.5">
      <c r="EC1213" s="83" t="s">
        <v>452</v>
      </c>
      <c r="ED1213" s="83" t="s">
        <v>314</v>
      </c>
      <c r="EE1213" s="83" t="s">
        <v>525</v>
      </c>
      <c r="EF1213" s="83">
        <v>560</v>
      </c>
      <c r="EG1213" s="83">
        <v>5168.67</v>
      </c>
      <c r="EH1213" s="83">
        <v>4449.93</v>
      </c>
      <c r="EI1213" s="83"/>
      <c r="EJ1213" s="83"/>
      <c r="EK1213" s="83"/>
      <c r="EL1213" s="83">
        <v>-100</v>
      </c>
      <c r="EM1213" s="83">
        <v>-100</v>
      </c>
      <c r="EN1213" s="83">
        <v>-100</v>
      </c>
      <c r="EO1213" s="92">
        <v>9.229767857142857</v>
      </c>
      <c r="EP1213" s="92"/>
      <c r="EQ1213" s="92">
        <v>7.946303571428572</v>
      </c>
      <c r="ER1213" s="92"/>
    </row>
    <row r="1214" spans="133:148" ht="10.5">
      <c r="EC1214" s="83" t="s">
        <v>452</v>
      </c>
      <c r="ED1214" s="83" t="s">
        <v>314</v>
      </c>
      <c r="EE1214" s="83" t="s">
        <v>43</v>
      </c>
      <c r="EF1214" s="83"/>
      <c r="EG1214" s="83"/>
      <c r="EH1214" s="83"/>
      <c r="EI1214" s="83">
        <v>190</v>
      </c>
      <c r="EJ1214" s="83">
        <v>2463.63</v>
      </c>
      <c r="EK1214" s="83">
        <v>2273.24</v>
      </c>
      <c r="EL1214" s="83"/>
      <c r="EM1214" s="83"/>
      <c r="EN1214" s="83"/>
      <c r="EO1214" s="92"/>
      <c r="EP1214" s="92">
        <v>12.966473684210527</v>
      </c>
      <c r="EQ1214" s="92"/>
      <c r="ER1214" s="92">
        <v>11.964421052631577</v>
      </c>
    </row>
    <row r="1215" spans="133:148" ht="10.5">
      <c r="EC1215" s="83" t="s">
        <v>317</v>
      </c>
      <c r="ED1215" s="83" t="s">
        <v>318</v>
      </c>
      <c r="EE1215" s="83" t="s">
        <v>42</v>
      </c>
      <c r="EF1215" s="83"/>
      <c r="EG1215" s="83"/>
      <c r="EH1215" s="83"/>
      <c r="EI1215" s="83">
        <v>11408</v>
      </c>
      <c r="EJ1215" s="83">
        <v>45486.22</v>
      </c>
      <c r="EK1215" s="83">
        <v>41880.96</v>
      </c>
      <c r="EL1215" s="83"/>
      <c r="EM1215" s="83"/>
      <c r="EN1215" s="83"/>
      <c r="EO1215" s="92"/>
      <c r="EP1215" s="92">
        <v>3.9872212482468443</v>
      </c>
      <c r="EQ1215" s="92"/>
      <c r="ER1215" s="92">
        <v>3.6711921458625527</v>
      </c>
    </row>
    <row r="1216" spans="133:148" ht="10.5">
      <c r="EC1216" s="83" t="s">
        <v>317</v>
      </c>
      <c r="ED1216" s="83" t="s">
        <v>318</v>
      </c>
      <c r="EE1216" s="83" t="s">
        <v>151</v>
      </c>
      <c r="EF1216" s="83">
        <v>136.8</v>
      </c>
      <c r="EG1216" s="83">
        <v>760.66</v>
      </c>
      <c r="EH1216" s="83">
        <v>644.08</v>
      </c>
      <c r="EI1216" s="83"/>
      <c r="EJ1216" s="83"/>
      <c r="EK1216" s="83"/>
      <c r="EL1216" s="83">
        <v>-100</v>
      </c>
      <c r="EM1216" s="83">
        <v>-100</v>
      </c>
      <c r="EN1216" s="83">
        <v>-100</v>
      </c>
      <c r="EO1216" s="92">
        <v>5.560380116959063</v>
      </c>
      <c r="EP1216" s="92"/>
      <c r="EQ1216" s="92">
        <v>4.708187134502924</v>
      </c>
      <c r="ER1216" s="92"/>
    </row>
    <row r="1217" spans="149:164" ht="10.5">
      <c r="ES1217" s="83" t="s">
        <v>412</v>
      </c>
      <c r="ET1217" s="83" t="s">
        <v>413</v>
      </c>
      <c r="EU1217" s="83" t="s">
        <v>47</v>
      </c>
      <c r="EV1217" s="83">
        <v>23586</v>
      </c>
      <c r="EW1217" s="83">
        <v>120418.31</v>
      </c>
      <c r="EX1217" s="83">
        <v>103697.01</v>
      </c>
      <c r="EY1217" s="83">
        <v>46412</v>
      </c>
      <c r="EZ1217" s="83">
        <v>219244.72</v>
      </c>
      <c r="FA1217" s="83">
        <v>201601.61</v>
      </c>
      <c r="FB1217" s="83">
        <v>96.77774951242263</v>
      </c>
      <c r="FC1217" s="83">
        <v>82.06925508255348</v>
      </c>
      <c r="FD1217" s="83">
        <v>94.41410123589871</v>
      </c>
      <c r="FE1217" s="92">
        <v>5.105499448825574</v>
      </c>
      <c r="FF1217" s="92">
        <v>4.723880031026459</v>
      </c>
      <c r="FG1217" s="92">
        <v>4.396549224116001</v>
      </c>
      <c r="FH1217" s="92">
        <v>4.3437389037317935</v>
      </c>
    </row>
    <row r="1218" spans="149:164" ht="10.5">
      <c r="ES1218" s="83" t="s">
        <v>412</v>
      </c>
      <c r="ET1218" s="83" t="s">
        <v>413</v>
      </c>
      <c r="EU1218" s="83" t="s">
        <v>86</v>
      </c>
      <c r="EV1218" s="83"/>
      <c r="EW1218" s="83"/>
      <c r="EX1218" s="83"/>
      <c r="EY1218" s="83">
        <v>5682</v>
      </c>
      <c r="EZ1218" s="83">
        <v>28308.79</v>
      </c>
      <c r="FA1218" s="83">
        <v>26034.4</v>
      </c>
      <c r="FB1218" s="83"/>
      <c r="FC1218" s="83"/>
      <c r="FD1218" s="83"/>
      <c r="FE1218" s="92"/>
      <c r="FF1218" s="92">
        <v>4.982187609996481</v>
      </c>
      <c r="FG1218" s="92"/>
      <c r="FH1218" s="92">
        <v>4.581907778951074</v>
      </c>
    </row>
    <row r="1219" spans="149:164" ht="10.5">
      <c r="ES1219" s="83" t="s">
        <v>412</v>
      </c>
      <c r="ET1219" s="83" t="s">
        <v>413</v>
      </c>
      <c r="EU1219" s="83" t="s">
        <v>59</v>
      </c>
      <c r="EV1219" s="83"/>
      <c r="EW1219" s="83"/>
      <c r="EX1219" s="83"/>
      <c r="EY1219" s="83">
        <v>750</v>
      </c>
      <c r="EZ1219" s="83">
        <v>4412.09</v>
      </c>
      <c r="FA1219" s="83">
        <v>4070.5</v>
      </c>
      <c r="FB1219" s="83"/>
      <c r="FC1219" s="83"/>
      <c r="FD1219" s="83"/>
      <c r="FE1219" s="92"/>
      <c r="FF1219" s="92">
        <v>5.882786666666667</v>
      </c>
      <c r="FG1219" s="92"/>
      <c r="FH1219" s="92">
        <v>5.427333333333333</v>
      </c>
    </row>
    <row r="1220" spans="149:164" ht="10.5">
      <c r="ES1220" s="83" t="s">
        <v>412</v>
      </c>
      <c r="ET1220" s="83" t="s">
        <v>413</v>
      </c>
      <c r="EU1220" s="83" t="s">
        <v>134</v>
      </c>
      <c r="EV1220" s="83">
        <v>39100</v>
      </c>
      <c r="EW1220" s="83">
        <v>261563.93</v>
      </c>
      <c r="EX1220" s="83">
        <v>223928.85</v>
      </c>
      <c r="EY1220" s="83">
        <v>68460</v>
      </c>
      <c r="EZ1220" s="83">
        <v>380822.15</v>
      </c>
      <c r="FA1220" s="83">
        <v>350369.34</v>
      </c>
      <c r="FB1220" s="83">
        <v>75.08951406649616</v>
      </c>
      <c r="FC1220" s="83">
        <v>45.59429123121068</v>
      </c>
      <c r="FD1220" s="83">
        <v>56.4645823885578</v>
      </c>
      <c r="FE1220" s="92">
        <v>6.689614578005115</v>
      </c>
      <c r="FF1220" s="92">
        <v>5.5626957347356125</v>
      </c>
      <c r="FG1220" s="92">
        <v>5.727080562659847</v>
      </c>
      <c r="FH1220" s="92">
        <v>5.117869412795794</v>
      </c>
    </row>
    <row r="1221" spans="149:164" ht="10.5">
      <c r="ES1221" s="83" t="s">
        <v>412</v>
      </c>
      <c r="ET1221" s="83" t="s">
        <v>413</v>
      </c>
      <c r="EU1221" s="83" t="s">
        <v>62</v>
      </c>
      <c r="EV1221" s="83">
        <v>116716.41</v>
      </c>
      <c r="EW1221" s="83">
        <v>830117.86</v>
      </c>
      <c r="EX1221" s="83">
        <v>712905.31</v>
      </c>
      <c r="EY1221" s="83">
        <v>151590</v>
      </c>
      <c r="EZ1221" s="83">
        <v>876990.8</v>
      </c>
      <c r="FA1221" s="83">
        <v>806440.84</v>
      </c>
      <c r="FB1221" s="83">
        <v>29.878909058289228</v>
      </c>
      <c r="FC1221" s="83">
        <v>5.646540359943594</v>
      </c>
      <c r="FD1221" s="83">
        <v>13.120330103867497</v>
      </c>
      <c r="FE1221" s="92">
        <v>7.112263476918113</v>
      </c>
      <c r="FF1221" s="92">
        <v>5.7852813510126</v>
      </c>
      <c r="FG1221" s="92">
        <v>6.108012660773237</v>
      </c>
      <c r="FH1221" s="92">
        <v>5.319881522527871</v>
      </c>
    </row>
    <row r="1222" spans="149:164" ht="10.5">
      <c r="ES1222" s="83" t="s">
        <v>412</v>
      </c>
      <c r="ET1222" s="83" t="s">
        <v>413</v>
      </c>
      <c r="EU1222" s="83" t="s">
        <v>53</v>
      </c>
      <c r="EV1222" s="83">
        <v>158249.67</v>
      </c>
      <c r="EW1222" s="83">
        <v>835928.09</v>
      </c>
      <c r="EX1222" s="83">
        <v>718677.02</v>
      </c>
      <c r="EY1222" s="83">
        <v>237228.28</v>
      </c>
      <c r="EZ1222" s="83">
        <v>1214310.33</v>
      </c>
      <c r="FA1222" s="83">
        <v>1116283.59</v>
      </c>
      <c r="FB1222" s="83">
        <v>49.90759854349142</v>
      </c>
      <c r="FC1222" s="83">
        <v>45.26492703457304</v>
      </c>
      <c r="FD1222" s="83">
        <v>55.3247924916258</v>
      </c>
      <c r="FE1222" s="92">
        <v>5.282337018459501</v>
      </c>
      <c r="FF1222" s="92">
        <v>5.118741871753233</v>
      </c>
      <c r="FG1222" s="92">
        <v>4.541412440228153</v>
      </c>
      <c r="FH1222" s="92">
        <v>4.705524948374621</v>
      </c>
    </row>
    <row r="1223" spans="149:164" ht="10.5">
      <c r="ES1223" s="83" t="s">
        <v>412</v>
      </c>
      <c r="ET1223" s="83" t="s">
        <v>413</v>
      </c>
      <c r="EU1223" s="83" t="s">
        <v>81</v>
      </c>
      <c r="EV1223" s="83"/>
      <c r="EW1223" s="83"/>
      <c r="EX1223" s="83"/>
      <c r="EY1223" s="83">
        <v>2122</v>
      </c>
      <c r="EZ1223" s="83">
        <v>11370.32</v>
      </c>
      <c r="FA1223" s="83">
        <v>10460.15</v>
      </c>
      <c r="FB1223" s="83"/>
      <c r="FC1223" s="83"/>
      <c r="FD1223" s="83"/>
      <c r="FE1223" s="92"/>
      <c r="FF1223" s="92">
        <v>5.358303487276155</v>
      </c>
      <c r="FG1223" s="92"/>
      <c r="FH1223" s="92">
        <v>4.929382657869934</v>
      </c>
    </row>
    <row r="1224" spans="149:164" ht="10.5">
      <c r="ES1224" s="83" t="s">
        <v>412</v>
      </c>
      <c r="ET1224" s="83" t="s">
        <v>413</v>
      </c>
      <c r="EU1224" s="83" t="s">
        <v>672</v>
      </c>
      <c r="EV1224" s="83"/>
      <c r="EW1224" s="83"/>
      <c r="EX1224" s="83"/>
      <c r="EY1224" s="83">
        <v>1490</v>
      </c>
      <c r="EZ1224" s="83">
        <v>7396.42</v>
      </c>
      <c r="FA1224" s="83">
        <v>6834.96</v>
      </c>
      <c r="FB1224" s="83"/>
      <c r="FC1224" s="83"/>
      <c r="FD1224" s="83"/>
      <c r="FE1224" s="92"/>
      <c r="FF1224" s="92">
        <v>4.964040268456376</v>
      </c>
      <c r="FG1224" s="92"/>
      <c r="FH1224" s="92">
        <v>4.587221476510067</v>
      </c>
    </row>
    <row r="1225" spans="149:164" ht="10.5">
      <c r="ES1225" s="83" t="s">
        <v>412</v>
      </c>
      <c r="ET1225" s="83" t="s">
        <v>413</v>
      </c>
      <c r="EU1225" s="83" t="s">
        <v>41</v>
      </c>
      <c r="EV1225" s="83">
        <v>428544</v>
      </c>
      <c r="EW1225" s="83">
        <v>2424477.26</v>
      </c>
      <c r="EX1225" s="83">
        <v>2082414.74</v>
      </c>
      <c r="EY1225" s="83">
        <v>378277</v>
      </c>
      <c r="EZ1225" s="83">
        <v>2144864.75</v>
      </c>
      <c r="FA1225" s="83">
        <v>1973794.92</v>
      </c>
      <c r="FB1225" s="83">
        <v>-11.729717368578255</v>
      </c>
      <c r="FC1225" s="83">
        <v>-11.532898848471765</v>
      </c>
      <c r="FD1225" s="83">
        <v>-5.216051246352591</v>
      </c>
      <c r="FE1225" s="92">
        <v>5.657475685110513</v>
      </c>
      <c r="FF1225" s="92">
        <v>5.670090304195074</v>
      </c>
      <c r="FG1225" s="92">
        <v>4.859278720504779</v>
      </c>
      <c r="FH1225" s="92">
        <v>5.217856015565313</v>
      </c>
    </row>
    <row r="1226" spans="149:164" ht="10.5">
      <c r="ES1226" s="83" t="s">
        <v>412</v>
      </c>
      <c r="ET1226" s="83" t="s">
        <v>413</v>
      </c>
      <c r="EU1226" s="83" t="s">
        <v>44</v>
      </c>
      <c r="EV1226" s="83">
        <v>270626.4</v>
      </c>
      <c r="EW1226" s="83">
        <v>1340975.06</v>
      </c>
      <c r="EX1226" s="83">
        <v>1152684.73</v>
      </c>
      <c r="EY1226" s="83">
        <v>219780</v>
      </c>
      <c r="EZ1226" s="83">
        <v>1081471.89</v>
      </c>
      <c r="FA1226" s="83">
        <v>995656.32</v>
      </c>
      <c r="FB1226" s="83">
        <v>-18.788410886742763</v>
      </c>
      <c r="FC1226" s="83">
        <v>-19.351826722265823</v>
      </c>
      <c r="FD1226" s="83">
        <v>-13.622841173579184</v>
      </c>
      <c r="FE1226" s="92">
        <v>4.955078514143483</v>
      </c>
      <c r="FF1226" s="92">
        <v>4.92070202020202</v>
      </c>
      <c r="FG1226" s="92">
        <v>4.259321078800885</v>
      </c>
      <c r="FH1226" s="92">
        <v>4.530240786240786</v>
      </c>
    </row>
    <row r="1227" spans="149:164" ht="10.5">
      <c r="ES1227" s="83" t="s">
        <v>412</v>
      </c>
      <c r="ET1227" s="83" t="s">
        <v>413</v>
      </c>
      <c r="EU1227" s="83" t="s">
        <v>56</v>
      </c>
      <c r="EV1227" s="83">
        <v>10900</v>
      </c>
      <c r="EW1227" s="83">
        <v>59934.95</v>
      </c>
      <c r="EX1227" s="83">
        <v>51991.89</v>
      </c>
      <c r="EY1227" s="83">
        <v>43991</v>
      </c>
      <c r="EZ1227" s="83">
        <v>241788.89</v>
      </c>
      <c r="FA1227" s="83">
        <v>222582.36</v>
      </c>
      <c r="FB1227" s="83">
        <v>303.58715596330273</v>
      </c>
      <c r="FC1227" s="83">
        <v>303.4188566103751</v>
      </c>
      <c r="FD1227" s="83">
        <v>328.10976865815024</v>
      </c>
      <c r="FE1227" s="92">
        <v>5.498619266055045</v>
      </c>
      <c r="FF1227" s="92">
        <v>5.496326294014685</v>
      </c>
      <c r="FG1227" s="92">
        <v>4.769898165137614</v>
      </c>
      <c r="FH1227" s="92">
        <v>5.059724943738492</v>
      </c>
    </row>
    <row r="1228" spans="149:164" ht="10.5">
      <c r="ES1228" s="83" t="s">
        <v>412</v>
      </c>
      <c r="ET1228" s="83" t="s">
        <v>413</v>
      </c>
      <c r="EU1228" s="83" t="s">
        <v>42</v>
      </c>
      <c r="EV1228" s="83">
        <v>335760</v>
      </c>
      <c r="EW1228" s="83">
        <v>1617317.84</v>
      </c>
      <c r="EX1228" s="83">
        <v>1388703.29</v>
      </c>
      <c r="EY1228" s="83">
        <v>356010</v>
      </c>
      <c r="EZ1228" s="83">
        <v>1693322.84</v>
      </c>
      <c r="FA1228" s="83">
        <v>1559961.14</v>
      </c>
      <c r="FB1228" s="83">
        <v>6.031093638313081</v>
      </c>
      <c r="FC1228" s="83">
        <v>4.699447326939768</v>
      </c>
      <c r="FD1228" s="83">
        <v>12.332213168444344</v>
      </c>
      <c r="FE1228" s="92">
        <v>4.816886585656421</v>
      </c>
      <c r="FF1228" s="92">
        <v>4.756391224965591</v>
      </c>
      <c r="FG1228" s="92">
        <v>4.135999791517751</v>
      </c>
      <c r="FH1228" s="92">
        <v>4.381790230611499</v>
      </c>
    </row>
    <row r="1229" spans="149:164" ht="10.5">
      <c r="ES1229" s="83" t="s">
        <v>412</v>
      </c>
      <c r="ET1229" s="83" t="s">
        <v>413</v>
      </c>
      <c r="EU1229" s="83" t="s">
        <v>98</v>
      </c>
      <c r="EV1229" s="83">
        <v>8460</v>
      </c>
      <c r="EW1229" s="83">
        <v>52919.94</v>
      </c>
      <c r="EX1229" s="83">
        <v>45502.37</v>
      </c>
      <c r="EY1229" s="83">
        <v>6600</v>
      </c>
      <c r="EZ1229" s="83">
        <v>34782.92</v>
      </c>
      <c r="FA1229" s="83">
        <v>31961.13</v>
      </c>
      <c r="FB1229" s="83">
        <v>-21.98581560283688</v>
      </c>
      <c r="FC1229" s="83">
        <v>-34.272563423163376</v>
      </c>
      <c r="FD1229" s="83">
        <v>-29.75941692707435</v>
      </c>
      <c r="FE1229" s="92">
        <v>6.255312056737589</v>
      </c>
      <c r="FF1229" s="92">
        <v>5.2701393939393935</v>
      </c>
      <c r="FG1229" s="92">
        <v>5.37853073286052</v>
      </c>
      <c r="FH1229" s="92">
        <v>4.842595454545455</v>
      </c>
    </row>
    <row r="1230" spans="149:164" ht="10.5">
      <c r="ES1230" s="83" t="s">
        <v>412</v>
      </c>
      <c r="ET1230" s="83" t="s">
        <v>413</v>
      </c>
      <c r="EU1230" s="83" t="s">
        <v>61</v>
      </c>
      <c r="EV1230" s="83">
        <v>8320</v>
      </c>
      <c r="EW1230" s="83">
        <v>45265.61</v>
      </c>
      <c r="EX1230" s="83">
        <v>38984.78</v>
      </c>
      <c r="EY1230" s="83">
        <v>10886</v>
      </c>
      <c r="EZ1230" s="83">
        <v>63659.96</v>
      </c>
      <c r="FA1230" s="83">
        <v>58565.8</v>
      </c>
      <c r="FB1230" s="83">
        <v>30.841346153846153</v>
      </c>
      <c r="FC1230" s="83">
        <v>40.63647877494636</v>
      </c>
      <c r="FD1230" s="83">
        <v>50.22734513315198</v>
      </c>
      <c r="FE1230" s="92">
        <v>5.440578125</v>
      </c>
      <c r="FF1230" s="92">
        <v>5.847874334006981</v>
      </c>
      <c r="FG1230" s="92">
        <v>4.685670673076923</v>
      </c>
      <c r="FH1230" s="92">
        <v>5.379919162226713</v>
      </c>
    </row>
    <row r="1231" spans="149:164" ht="10.5">
      <c r="ES1231" s="83" t="s">
        <v>412</v>
      </c>
      <c r="ET1231" s="83" t="s">
        <v>413</v>
      </c>
      <c r="EU1231" s="83" t="s">
        <v>49</v>
      </c>
      <c r="EV1231" s="83">
        <v>13260</v>
      </c>
      <c r="EW1231" s="83">
        <v>80331.74</v>
      </c>
      <c r="EX1231" s="83">
        <v>68649.35</v>
      </c>
      <c r="EY1231" s="83">
        <v>81570</v>
      </c>
      <c r="EZ1231" s="83">
        <v>595551.4</v>
      </c>
      <c r="FA1231" s="83">
        <v>547756.12</v>
      </c>
      <c r="FB1231" s="83">
        <v>515.158371040724</v>
      </c>
      <c r="FC1231" s="83">
        <v>641.3649947081938</v>
      </c>
      <c r="FD1231" s="83">
        <v>697.9043064500975</v>
      </c>
      <c r="FE1231" s="92">
        <v>6.058200603318251</v>
      </c>
      <c r="FF1231" s="92">
        <v>7.301108250582322</v>
      </c>
      <c r="FG1231" s="92">
        <v>5.177175716440423</v>
      </c>
      <c r="FH1231" s="92">
        <v>6.715166360181439</v>
      </c>
    </row>
    <row r="1232" spans="149:164" ht="10.5">
      <c r="ES1232" s="83" t="s">
        <v>412</v>
      </c>
      <c r="ET1232" s="83" t="s">
        <v>413</v>
      </c>
      <c r="EU1232" s="83" t="s">
        <v>94</v>
      </c>
      <c r="EV1232" s="83">
        <v>36160</v>
      </c>
      <c r="EW1232" s="83">
        <v>173331.22</v>
      </c>
      <c r="EX1232" s="83">
        <v>147603.79</v>
      </c>
      <c r="EY1232" s="83"/>
      <c r="EZ1232" s="83"/>
      <c r="FA1232" s="83"/>
      <c r="FB1232" s="83">
        <v>-100</v>
      </c>
      <c r="FC1232" s="83">
        <v>-100</v>
      </c>
      <c r="FD1232" s="83">
        <v>-100</v>
      </c>
      <c r="FE1232" s="92">
        <v>4.793451880530974</v>
      </c>
      <c r="FF1232" s="92"/>
      <c r="FG1232" s="92">
        <v>4.081963219026549</v>
      </c>
      <c r="FH1232" s="92"/>
    </row>
    <row r="1233" spans="149:164" ht="10.5">
      <c r="ES1233" s="83" t="s">
        <v>412</v>
      </c>
      <c r="ET1233" s="83" t="s">
        <v>413</v>
      </c>
      <c r="EU1233" s="83" t="s">
        <v>69</v>
      </c>
      <c r="EV1233" s="83">
        <v>12660</v>
      </c>
      <c r="EW1233" s="83">
        <v>69855.41</v>
      </c>
      <c r="EX1233" s="83">
        <v>60884.12</v>
      </c>
      <c r="EY1233" s="83">
        <v>31614</v>
      </c>
      <c r="EZ1233" s="83">
        <v>178942.03</v>
      </c>
      <c r="FA1233" s="83">
        <v>165774.58</v>
      </c>
      <c r="FB1233" s="83">
        <v>149.71563981042655</v>
      </c>
      <c r="FC1233" s="83">
        <v>156.16058942321</v>
      </c>
      <c r="FD1233" s="83">
        <v>172.2788470951046</v>
      </c>
      <c r="FE1233" s="92">
        <v>5.5178048973143765</v>
      </c>
      <c r="FF1233" s="92">
        <v>5.6602147782627945</v>
      </c>
      <c r="FG1233" s="92">
        <v>4.809172195892575</v>
      </c>
      <c r="FH1233" s="92">
        <v>5.243707850952109</v>
      </c>
    </row>
    <row r="1234" spans="149:164" ht="10.5">
      <c r="ES1234" s="83" t="s">
        <v>412</v>
      </c>
      <c r="ET1234" s="83" t="s">
        <v>413</v>
      </c>
      <c r="EU1234" s="83" t="s">
        <v>70</v>
      </c>
      <c r="EV1234" s="83">
        <v>2760</v>
      </c>
      <c r="EW1234" s="83">
        <v>14968.99</v>
      </c>
      <c r="EX1234" s="83">
        <v>12841.42</v>
      </c>
      <c r="EY1234" s="83">
        <v>3078</v>
      </c>
      <c r="EZ1234" s="83">
        <v>17579.38</v>
      </c>
      <c r="FA1234" s="83">
        <v>16168.84</v>
      </c>
      <c r="FB1234" s="83">
        <v>11.521739130434783</v>
      </c>
      <c r="FC1234" s="83">
        <v>17.438651505545806</v>
      </c>
      <c r="FD1234" s="83">
        <v>25.911620365971988</v>
      </c>
      <c r="FE1234" s="92">
        <v>5.423547101449275</v>
      </c>
      <c r="FF1234" s="92">
        <v>5.711299545159195</v>
      </c>
      <c r="FG1234" s="92">
        <v>4.652688405797101</v>
      </c>
      <c r="FH1234" s="92">
        <v>5.253034437946718</v>
      </c>
    </row>
    <row r="1235" spans="149:164" ht="10.5">
      <c r="ES1235" s="83" t="s">
        <v>412</v>
      </c>
      <c r="ET1235" s="83" t="s">
        <v>413</v>
      </c>
      <c r="EU1235" s="83" t="s">
        <v>66</v>
      </c>
      <c r="EV1235" s="83">
        <v>169694</v>
      </c>
      <c r="EW1235" s="83">
        <v>816607.5</v>
      </c>
      <c r="EX1235" s="83">
        <v>700801.37</v>
      </c>
      <c r="EY1235" s="83">
        <v>147442</v>
      </c>
      <c r="EZ1235" s="83">
        <v>757342.3</v>
      </c>
      <c r="FA1235" s="83">
        <v>697345.75</v>
      </c>
      <c r="FB1235" s="83">
        <v>-13.113015192051575</v>
      </c>
      <c r="FC1235" s="83">
        <v>-7.257489062983129</v>
      </c>
      <c r="FD1235" s="83">
        <v>-0.4930954972305484</v>
      </c>
      <c r="FE1235" s="92">
        <v>4.812235553407899</v>
      </c>
      <c r="FF1235" s="92">
        <v>5.136543861314958</v>
      </c>
      <c r="FG1235" s="92">
        <v>4.129794630334603</v>
      </c>
      <c r="FH1235" s="92">
        <v>4.729627582371373</v>
      </c>
    </row>
    <row r="1236" spans="149:164" ht="10.5">
      <c r="ES1236" s="83" t="s">
        <v>412</v>
      </c>
      <c r="ET1236" s="83" t="s">
        <v>413</v>
      </c>
      <c r="EU1236" s="83" t="s">
        <v>48</v>
      </c>
      <c r="EV1236" s="83">
        <v>3710</v>
      </c>
      <c r="EW1236" s="83">
        <v>25371.2</v>
      </c>
      <c r="EX1236" s="83">
        <v>21743.17</v>
      </c>
      <c r="EY1236" s="83">
        <v>2990</v>
      </c>
      <c r="EZ1236" s="83">
        <v>18035.7</v>
      </c>
      <c r="FA1236" s="83">
        <v>16629.98</v>
      </c>
      <c r="FB1236" s="83">
        <v>-19.40700808625337</v>
      </c>
      <c r="FC1236" s="83">
        <v>-28.91270416850602</v>
      </c>
      <c r="FD1236" s="83">
        <v>-23.51630420035349</v>
      </c>
      <c r="FE1236" s="92">
        <v>6.838598382749327</v>
      </c>
      <c r="FF1236" s="92">
        <v>6.032006688963211</v>
      </c>
      <c r="FG1236" s="92">
        <v>5.860692722371967</v>
      </c>
      <c r="FH1236" s="92">
        <v>5.561866220735785</v>
      </c>
    </row>
    <row r="1237" spans="149:164" ht="10.5">
      <c r="ES1237" s="83" t="s">
        <v>412</v>
      </c>
      <c r="ET1237" s="83" t="s">
        <v>413</v>
      </c>
      <c r="EU1237" s="83" t="s">
        <v>345</v>
      </c>
      <c r="EV1237" s="83">
        <v>17296</v>
      </c>
      <c r="EW1237" s="83">
        <v>90075.18</v>
      </c>
      <c r="EX1237" s="83">
        <v>77373.09</v>
      </c>
      <c r="EY1237" s="83">
        <v>16886</v>
      </c>
      <c r="EZ1237" s="83">
        <v>82272.14</v>
      </c>
      <c r="FA1237" s="83">
        <v>75719.76</v>
      </c>
      <c r="FB1237" s="83">
        <v>-2.370490286771508</v>
      </c>
      <c r="FC1237" s="83">
        <v>-8.662808112068156</v>
      </c>
      <c r="FD1237" s="83">
        <v>-2.13682819181708</v>
      </c>
      <c r="FE1237" s="92">
        <v>5.207861933395004</v>
      </c>
      <c r="FF1237" s="92">
        <v>4.872210114888073</v>
      </c>
      <c r="FG1237" s="92">
        <v>4.473467275670675</v>
      </c>
      <c r="FH1237" s="92">
        <v>4.4841738718465</v>
      </c>
    </row>
    <row r="1238" spans="149:164" ht="10.5">
      <c r="ES1238" s="83" t="s">
        <v>412</v>
      </c>
      <c r="ET1238" s="83" t="s">
        <v>413</v>
      </c>
      <c r="EU1238" s="83" t="s">
        <v>65</v>
      </c>
      <c r="EV1238" s="83">
        <v>3620</v>
      </c>
      <c r="EW1238" s="83">
        <v>19404.62</v>
      </c>
      <c r="EX1238" s="83">
        <v>16815.52</v>
      </c>
      <c r="EY1238" s="83">
        <v>4500</v>
      </c>
      <c r="EZ1238" s="83">
        <v>26584.08</v>
      </c>
      <c r="FA1238" s="83">
        <v>24476.2</v>
      </c>
      <c r="FB1238" s="83">
        <v>24.30939226519337</v>
      </c>
      <c r="FC1238" s="83">
        <v>36.99871473906731</v>
      </c>
      <c r="FD1238" s="83">
        <v>45.557199539473054</v>
      </c>
      <c r="FE1238" s="92">
        <v>5.3603922651933695</v>
      </c>
      <c r="FF1238" s="92">
        <v>5.907573333333334</v>
      </c>
      <c r="FG1238" s="92">
        <v>4.645171270718232</v>
      </c>
      <c r="FH1238" s="92">
        <v>5.439155555555556</v>
      </c>
    </row>
    <row r="1239" spans="149:164" ht="10.5">
      <c r="ES1239" s="83" t="s">
        <v>412</v>
      </c>
      <c r="ET1239" s="83" t="s">
        <v>413</v>
      </c>
      <c r="EU1239" s="83" t="s">
        <v>43</v>
      </c>
      <c r="EV1239" s="83"/>
      <c r="EW1239" s="83"/>
      <c r="EX1239" s="83"/>
      <c r="EY1239" s="83">
        <v>30962</v>
      </c>
      <c r="EZ1239" s="83">
        <v>152567.22</v>
      </c>
      <c r="FA1239" s="83">
        <v>140579.26</v>
      </c>
      <c r="FB1239" s="83"/>
      <c r="FC1239" s="83"/>
      <c r="FD1239" s="83"/>
      <c r="FE1239" s="92"/>
      <c r="FF1239" s="92">
        <v>4.927563464892449</v>
      </c>
      <c r="FG1239" s="92"/>
      <c r="FH1239" s="92">
        <v>4.540380466378141</v>
      </c>
    </row>
    <row r="1240" spans="149:164" ht="10.5">
      <c r="ES1240" s="83" t="s">
        <v>414</v>
      </c>
      <c r="ET1240" s="83" t="s">
        <v>618</v>
      </c>
      <c r="EU1240" s="83" t="s">
        <v>62</v>
      </c>
      <c r="EV1240" s="83"/>
      <c r="EW1240" s="83"/>
      <c r="EX1240" s="83"/>
      <c r="EY1240" s="83">
        <v>800</v>
      </c>
      <c r="EZ1240" s="83">
        <v>6000</v>
      </c>
      <c r="FA1240" s="83">
        <v>5523.45</v>
      </c>
      <c r="FB1240" s="83"/>
      <c r="FC1240" s="83"/>
      <c r="FD1240" s="83"/>
      <c r="FE1240" s="92"/>
      <c r="FF1240" s="92">
        <v>7.5</v>
      </c>
      <c r="FG1240" s="92"/>
      <c r="FH1240" s="92">
        <v>6.9043125</v>
      </c>
    </row>
    <row r="1241" spans="149:164" ht="10.5">
      <c r="ES1241" s="83" t="s">
        <v>414</v>
      </c>
      <c r="ET1241" s="83" t="s">
        <v>618</v>
      </c>
      <c r="EU1241" s="83" t="s">
        <v>53</v>
      </c>
      <c r="EV1241" s="83"/>
      <c r="EW1241" s="83"/>
      <c r="EX1241" s="83"/>
      <c r="EY1241" s="83">
        <v>20</v>
      </c>
      <c r="EZ1241" s="83">
        <v>93.04</v>
      </c>
      <c r="FA1241" s="83">
        <v>85.33</v>
      </c>
      <c r="FB1241" s="83"/>
      <c r="FC1241" s="83"/>
      <c r="FD1241" s="83"/>
      <c r="FE1241" s="92"/>
      <c r="FF1241" s="92">
        <v>4.652</v>
      </c>
      <c r="FG1241" s="92"/>
      <c r="FH1241" s="92">
        <v>4.2665</v>
      </c>
    </row>
    <row r="1242" spans="149:164" ht="10.5">
      <c r="ES1242" s="83" t="s">
        <v>414</v>
      </c>
      <c r="ET1242" s="83" t="s">
        <v>618</v>
      </c>
      <c r="EU1242" s="83" t="s">
        <v>41</v>
      </c>
      <c r="EV1242" s="83"/>
      <c r="EW1242" s="83"/>
      <c r="EX1242" s="83"/>
      <c r="EY1242" s="83">
        <v>3950</v>
      </c>
      <c r="EZ1242" s="83">
        <v>17184.66</v>
      </c>
      <c r="FA1242" s="83">
        <v>15860.97</v>
      </c>
      <c r="FB1242" s="83"/>
      <c r="FC1242" s="83"/>
      <c r="FD1242" s="83"/>
      <c r="FE1242" s="92"/>
      <c r="FF1242" s="92">
        <v>4.350546835443038</v>
      </c>
      <c r="FG1242" s="92"/>
      <c r="FH1242" s="92">
        <v>4.015435443037974</v>
      </c>
    </row>
    <row r="1243" spans="149:164" ht="10.5">
      <c r="ES1243" s="83" t="s">
        <v>414</v>
      </c>
      <c r="ET1243" s="83" t="s">
        <v>618</v>
      </c>
      <c r="EU1243" s="83" t="s">
        <v>44</v>
      </c>
      <c r="EV1243" s="83"/>
      <c r="EW1243" s="83"/>
      <c r="EX1243" s="83"/>
      <c r="EY1243" s="83">
        <v>13424</v>
      </c>
      <c r="EZ1243" s="83">
        <v>65693.28</v>
      </c>
      <c r="FA1243" s="83">
        <v>60591.61</v>
      </c>
      <c r="FB1243" s="83"/>
      <c r="FC1243" s="83"/>
      <c r="FD1243" s="83"/>
      <c r="FE1243" s="92"/>
      <c r="FF1243" s="92">
        <v>4.8937187127532775</v>
      </c>
      <c r="FG1243" s="92"/>
      <c r="FH1243" s="92">
        <v>4.5136777413587605</v>
      </c>
    </row>
    <row r="1244" spans="149:164" ht="10.5">
      <c r="ES1244" s="83" t="s">
        <v>414</v>
      </c>
      <c r="ET1244" s="83" t="s">
        <v>618</v>
      </c>
      <c r="EU1244" s="83" t="s">
        <v>42</v>
      </c>
      <c r="EV1244" s="83"/>
      <c r="EW1244" s="83"/>
      <c r="EX1244" s="83"/>
      <c r="EY1244" s="83">
        <v>16350</v>
      </c>
      <c r="EZ1244" s="83">
        <v>74815.3</v>
      </c>
      <c r="FA1244" s="83">
        <v>68956.84</v>
      </c>
      <c r="FB1244" s="83"/>
      <c r="FC1244" s="83"/>
      <c r="FD1244" s="83"/>
      <c r="FE1244" s="92"/>
      <c r="FF1244" s="92">
        <v>4.575859327217126</v>
      </c>
      <c r="FG1244" s="92"/>
      <c r="FH1244" s="92">
        <v>4.21754373088685</v>
      </c>
    </row>
    <row r="1245" spans="149:164" ht="10.5">
      <c r="ES1245" s="83" t="s">
        <v>414</v>
      </c>
      <c r="ET1245" s="83" t="s">
        <v>618</v>
      </c>
      <c r="EU1245" s="83" t="s">
        <v>49</v>
      </c>
      <c r="EV1245" s="83"/>
      <c r="EW1245" s="83"/>
      <c r="EX1245" s="83"/>
      <c r="EY1245" s="83">
        <v>160</v>
      </c>
      <c r="EZ1245" s="83">
        <v>857.25</v>
      </c>
      <c r="FA1245" s="83">
        <v>787.6</v>
      </c>
      <c r="FB1245" s="83"/>
      <c r="FC1245" s="83"/>
      <c r="FD1245" s="83"/>
      <c r="FE1245" s="92"/>
      <c r="FF1245" s="92">
        <v>5.3578125</v>
      </c>
      <c r="FG1245" s="92"/>
      <c r="FH1245" s="92">
        <v>4.9225</v>
      </c>
    </row>
    <row r="1246" spans="149:164" ht="10.5">
      <c r="ES1246" s="83" t="s">
        <v>414</v>
      </c>
      <c r="ET1246" s="83" t="s">
        <v>618</v>
      </c>
      <c r="EU1246" s="83" t="s">
        <v>66</v>
      </c>
      <c r="EV1246" s="83"/>
      <c r="EW1246" s="83"/>
      <c r="EX1246" s="83"/>
      <c r="EY1246" s="83">
        <v>332</v>
      </c>
      <c r="EZ1246" s="83">
        <v>1575.04</v>
      </c>
      <c r="FA1246" s="83">
        <v>1448.6</v>
      </c>
      <c r="FB1246" s="83"/>
      <c r="FC1246" s="83"/>
      <c r="FD1246" s="83"/>
      <c r="FE1246" s="92"/>
      <c r="FF1246" s="92">
        <v>4.744096385542169</v>
      </c>
      <c r="FG1246" s="92"/>
      <c r="FH1246" s="92">
        <v>4.363253012048193</v>
      </c>
    </row>
    <row r="1247" spans="149:164" ht="10.5">
      <c r="ES1247" s="83" t="s">
        <v>414</v>
      </c>
      <c r="ET1247" s="83" t="s">
        <v>618</v>
      </c>
      <c r="EU1247" s="83" t="s">
        <v>43</v>
      </c>
      <c r="EV1247" s="83">
        <v>6080</v>
      </c>
      <c r="EW1247" s="83">
        <v>21853.88</v>
      </c>
      <c r="EX1247" s="83">
        <v>18848</v>
      </c>
      <c r="EY1247" s="83">
        <v>5340</v>
      </c>
      <c r="EZ1247" s="83">
        <v>23626.14</v>
      </c>
      <c r="FA1247" s="83">
        <v>21794.94</v>
      </c>
      <c r="FB1247" s="83">
        <v>-12.171052631578947</v>
      </c>
      <c r="FC1247" s="83">
        <v>8.109589692997298</v>
      </c>
      <c r="FD1247" s="83">
        <v>15.635292869269943</v>
      </c>
      <c r="FE1247" s="92">
        <v>3.594388157894737</v>
      </c>
      <c r="FF1247" s="92">
        <v>4.424370786516854</v>
      </c>
      <c r="FG1247" s="92">
        <v>3.1</v>
      </c>
      <c r="FH1247" s="92">
        <v>4.081449438202247</v>
      </c>
    </row>
    <row r="1248" spans="149:164" ht="10.5">
      <c r="ES1248" s="83" t="s">
        <v>431</v>
      </c>
      <c r="ET1248" s="83" t="s">
        <v>432</v>
      </c>
      <c r="EU1248" s="83" t="s">
        <v>47</v>
      </c>
      <c r="EV1248" s="83">
        <v>1260</v>
      </c>
      <c r="EW1248" s="83">
        <v>5820.78</v>
      </c>
      <c r="EX1248" s="83">
        <v>5178</v>
      </c>
      <c r="EY1248" s="83">
        <v>2352</v>
      </c>
      <c r="EZ1248" s="83">
        <v>15636.86</v>
      </c>
      <c r="FA1248" s="83">
        <v>14336.34</v>
      </c>
      <c r="FB1248" s="83">
        <v>86.66666666666667</v>
      </c>
      <c r="FC1248" s="83">
        <v>168.63856733977238</v>
      </c>
      <c r="FD1248" s="83">
        <v>176.8702201622248</v>
      </c>
      <c r="FE1248" s="92">
        <v>4.619666666666666</v>
      </c>
      <c r="FF1248" s="92">
        <v>6.648324829931973</v>
      </c>
      <c r="FG1248" s="92">
        <v>4.109523809523809</v>
      </c>
      <c r="FH1248" s="92">
        <v>6.0953826530612245</v>
      </c>
    </row>
    <row r="1249" spans="149:164" ht="10.5">
      <c r="ES1249" s="83" t="s">
        <v>431</v>
      </c>
      <c r="ET1249" s="83" t="s">
        <v>432</v>
      </c>
      <c r="EU1249" s="83" t="s">
        <v>133</v>
      </c>
      <c r="EV1249" s="83">
        <v>5000</v>
      </c>
      <c r="EW1249" s="83">
        <v>27372.78</v>
      </c>
      <c r="EX1249" s="83">
        <v>23613.15</v>
      </c>
      <c r="EY1249" s="83"/>
      <c r="EZ1249" s="83"/>
      <c r="FA1249" s="83"/>
      <c r="FB1249" s="83">
        <v>-100</v>
      </c>
      <c r="FC1249" s="83">
        <v>-100</v>
      </c>
      <c r="FD1249" s="83">
        <v>-100</v>
      </c>
      <c r="FE1249" s="92">
        <v>5.474556</v>
      </c>
      <c r="FF1249" s="92"/>
      <c r="FG1249" s="92">
        <v>4.7226300000000005</v>
      </c>
      <c r="FH1249" s="92"/>
    </row>
    <row r="1250" spans="149:164" ht="10.5">
      <c r="ES1250" s="83" t="s">
        <v>431</v>
      </c>
      <c r="ET1250" s="83" t="s">
        <v>432</v>
      </c>
      <c r="EU1250" s="83" t="s">
        <v>62</v>
      </c>
      <c r="EV1250" s="83">
        <v>19090</v>
      </c>
      <c r="EW1250" s="83">
        <v>165401.5</v>
      </c>
      <c r="EX1250" s="83">
        <v>137272.86</v>
      </c>
      <c r="EY1250" s="83"/>
      <c r="EZ1250" s="83"/>
      <c r="FA1250" s="83"/>
      <c r="FB1250" s="83">
        <v>-100</v>
      </c>
      <c r="FC1250" s="83">
        <v>-100</v>
      </c>
      <c r="FD1250" s="83">
        <v>-100</v>
      </c>
      <c r="FE1250" s="92">
        <v>8.664300680984809</v>
      </c>
      <c r="FF1250" s="92"/>
      <c r="FG1250" s="92">
        <v>7.190825563122052</v>
      </c>
      <c r="FH1250" s="92"/>
    </row>
    <row r="1251" spans="149:164" ht="10.5">
      <c r="ES1251" s="83" t="s">
        <v>431</v>
      </c>
      <c r="ET1251" s="83" t="s">
        <v>432</v>
      </c>
      <c r="EU1251" s="83" t="s">
        <v>53</v>
      </c>
      <c r="EV1251" s="83">
        <v>14844.12</v>
      </c>
      <c r="EW1251" s="83">
        <v>151018.6</v>
      </c>
      <c r="EX1251" s="83">
        <v>130951.91</v>
      </c>
      <c r="EY1251" s="83">
        <v>891</v>
      </c>
      <c r="EZ1251" s="83">
        <v>6364.75</v>
      </c>
      <c r="FA1251" s="83">
        <v>5837.41</v>
      </c>
      <c r="FB1251" s="83">
        <v>-93.9976233013476</v>
      </c>
      <c r="FC1251" s="83">
        <v>-95.78545291772006</v>
      </c>
      <c r="FD1251" s="83">
        <v>-95.5423254231267</v>
      </c>
      <c r="FE1251" s="92">
        <v>10.173631040438908</v>
      </c>
      <c r="FF1251" s="92">
        <v>7.14337822671156</v>
      </c>
      <c r="FG1251" s="92">
        <v>8.821803515466057</v>
      </c>
      <c r="FH1251" s="92">
        <v>6.551526374859708</v>
      </c>
    </row>
    <row r="1252" spans="149:164" ht="10.5">
      <c r="ES1252" s="83" t="s">
        <v>431</v>
      </c>
      <c r="ET1252" s="83" t="s">
        <v>432</v>
      </c>
      <c r="EU1252" s="83" t="s">
        <v>55</v>
      </c>
      <c r="EV1252" s="83">
        <v>2000</v>
      </c>
      <c r="EW1252" s="83">
        <v>12955.83</v>
      </c>
      <c r="EX1252" s="83">
        <v>10756.1</v>
      </c>
      <c r="EY1252" s="83"/>
      <c r="EZ1252" s="83"/>
      <c r="FA1252" s="83"/>
      <c r="FB1252" s="83">
        <v>-100</v>
      </c>
      <c r="FC1252" s="83">
        <v>-100</v>
      </c>
      <c r="FD1252" s="83">
        <v>-100</v>
      </c>
      <c r="FE1252" s="92">
        <v>6.477915</v>
      </c>
      <c r="FF1252" s="92"/>
      <c r="FG1252" s="92">
        <v>5.37805</v>
      </c>
      <c r="FH1252" s="92"/>
    </row>
    <row r="1253" spans="149:164" ht="10.5">
      <c r="ES1253" s="83" t="s">
        <v>431</v>
      </c>
      <c r="ET1253" s="83" t="s">
        <v>432</v>
      </c>
      <c r="EU1253" s="83" t="s">
        <v>41</v>
      </c>
      <c r="EV1253" s="83"/>
      <c r="EW1253" s="83"/>
      <c r="EX1253" s="83"/>
      <c r="EY1253" s="83">
        <v>9450</v>
      </c>
      <c r="EZ1253" s="83">
        <v>59977.52</v>
      </c>
      <c r="FA1253" s="83">
        <v>55277.05</v>
      </c>
      <c r="FB1253" s="83"/>
      <c r="FC1253" s="83"/>
      <c r="FD1253" s="83"/>
      <c r="FE1253" s="92"/>
      <c r="FF1253" s="92">
        <v>6.346827513227513</v>
      </c>
      <c r="FG1253" s="92"/>
      <c r="FH1253" s="92">
        <v>5.849423280423281</v>
      </c>
    </row>
    <row r="1254" spans="149:164" ht="10.5">
      <c r="ES1254" s="83" t="s">
        <v>431</v>
      </c>
      <c r="ET1254" s="83" t="s">
        <v>432</v>
      </c>
      <c r="EU1254" s="83" t="s">
        <v>44</v>
      </c>
      <c r="EV1254" s="83">
        <v>2340</v>
      </c>
      <c r="EW1254" s="83">
        <v>13051.87</v>
      </c>
      <c r="EX1254" s="83">
        <v>11091.6</v>
      </c>
      <c r="EY1254" s="83"/>
      <c r="EZ1254" s="83"/>
      <c r="FA1254" s="83"/>
      <c r="FB1254" s="83">
        <v>-100</v>
      </c>
      <c r="FC1254" s="83">
        <v>-100</v>
      </c>
      <c r="FD1254" s="83">
        <v>-100</v>
      </c>
      <c r="FE1254" s="92">
        <v>5.5777222222222225</v>
      </c>
      <c r="FF1254" s="92"/>
      <c r="FG1254" s="92">
        <v>4.74</v>
      </c>
      <c r="FH1254" s="92"/>
    </row>
    <row r="1255" spans="149:164" ht="10.5">
      <c r="ES1255" s="83" t="s">
        <v>431</v>
      </c>
      <c r="ET1255" s="83" t="s">
        <v>432</v>
      </c>
      <c r="EU1255" s="83" t="s">
        <v>84</v>
      </c>
      <c r="EV1255" s="83">
        <v>13990</v>
      </c>
      <c r="EW1255" s="83">
        <v>72546.16</v>
      </c>
      <c r="EX1255" s="83">
        <v>61143.17</v>
      </c>
      <c r="EY1255" s="83"/>
      <c r="EZ1255" s="83"/>
      <c r="FA1255" s="83"/>
      <c r="FB1255" s="83">
        <v>-100</v>
      </c>
      <c r="FC1255" s="83">
        <v>-100</v>
      </c>
      <c r="FD1255" s="83">
        <v>-100</v>
      </c>
      <c r="FE1255" s="92">
        <v>5.185572551822731</v>
      </c>
      <c r="FF1255" s="92"/>
      <c r="FG1255" s="92">
        <v>4.370491065046462</v>
      </c>
      <c r="FH1255" s="92"/>
    </row>
    <row r="1256" spans="149:164" ht="10.5">
      <c r="ES1256" s="83" t="s">
        <v>431</v>
      </c>
      <c r="ET1256" s="83" t="s">
        <v>432</v>
      </c>
      <c r="EU1256" s="83" t="s">
        <v>525</v>
      </c>
      <c r="EV1256" s="83">
        <v>1120</v>
      </c>
      <c r="EW1256" s="83">
        <v>5849.24</v>
      </c>
      <c r="EX1256" s="83">
        <v>5035.86</v>
      </c>
      <c r="EY1256" s="83"/>
      <c r="EZ1256" s="83"/>
      <c r="FA1256" s="83"/>
      <c r="FB1256" s="83">
        <v>-100</v>
      </c>
      <c r="FC1256" s="83">
        <v>-100</v>
      </c>
      <c r="FD1256" s="83">
        <v>-100</v>
      </c>
      <c r="FE1256" s="92">
        <v>5.222535714285714</v>
      </c>
      <c r="FF1256" s="92"/>
      <c r="FG1256" s="92">
        <v>4.496303571428571</v>
      </c>
      <c r="FH1256" s="92"/>
    </row>
    <row r="1257" spans="149:164" ht="10.5">
      <c r="ES1257" s="83" t="s">
        <v>433</v>
      </c>
      <c r="ET1257" s="83" t="s">
        <v>625</v>
      </c>
      <c r="EU1257" s="83" t="s">
        <v>133</v>
      </c>
      <c r="EV1257" s="83">
        <v>336</v>
      </c>
      <c r="EW1257" s="83">
        <v>3161.76</v>
      </c>
      <c r="EX1257" s="83">
        <v>2722.09</v>
      </c>
      <c r="EY1257" s="83"/>
      <c r="EZ1257" s="83"/>
      <c r="FA1257" s="83"/>
      <c r="FB1257" s="83">
        <v>-100</v>
      </c>
      <c r="FC1257" s="83">
        <v>-100</v>
      </c>
      <c r="FD1257" s="83">
        <v>-100</v>
      </c>
      <c r="FE1257" s="92">
        <v>9.41</v>
      </c>
      <c r="FF1257" s="92"/>
      <c r="FG1257" s="92">
        <v>8.101458333333333</v>
      </c>
      <c r="FH1257" s="92"/>
    </row>
    <row r="1258" spans="149:164" ht="10.5">
      <c r="ES1258" s="83" t="s">
        <v>433</v>
      </c>
      <c r="ET1258" s="83" t="s">
        <v>625</v>
      </c>
      <c r="EU1258" s="83" t="s">
        <v>53</v>
      </c>
      <c r="EV1258" s="83"/>
      <c r="EW1258" s="83"/>
      <c r="EX1258" s="83"/>
      <c r="EY1258" s="83">
        <v>150</v>
      </c>
      <c r="EZ1258" s="83">
        <v>1037.97</v>
      </c>
      <c r="FA1258" s="83">
        <v>952.87</v>
      </c>
      <c r="FB1258" s="83"/>
      <c r="FC1258" s="83"/>
      <c r="FD1258" s="83"/>
      <c r="FE1258" s="92"/>
      <c r="FF1258" s="92">
        <v>6.9198</v>
      </c>
      <c r="FG1258" s="92"/>
      <c r="FH1258" s="92">
        <v>6.3524666666666665</v>
      </c>
    </row>
    <row r="1259" spans="149:164" ht="10.5">
      <c r="ES1259" s="83" t="s">
        <v>433</v>
      </c>
      <c r="ET1259" s="83" t="s">
        <v>625</v>
      </c>
      <c r="EU1259" s="83" t="s">
        <v>55</v>
      </c>
      <c r="EV1259" s="83"/>
      <c r="EW1259" s="83"/>
      <c r="EX1259" s="83"/>
      <c r="EY1259" s="83">
        <v>1920</v>
      </c>
      <c r="EZ1259" s="83">
        <v>12142.29</v>
      </c>
      <c r="FA1259" s="83">
        <v>11146.8</v>
      </c>
      <c r="FB1259" s="83"/>
      <c r="FC1259" s="83"/>
      <c r="FD1259" s="83"/>
      <c r="FE1259" s="92"/>
      <c r="FF1259" s="92">
        <v>6.324109375000001</v>
      </c>
      <c r="FG1259" s="92"/>
      <c r="FH1259" s="92">
        <v>5.805625</v>
      </c>
    </row>
    <row r="1260" spans="149:164" ht="10.5">
      <c r="ES1260" s="83" t="s">
        <v>433</v>
      </c>
      <c r="ET1260" s="83" t="s">
        <v>625</v>
      </c>
      <c r="EU1260" s="83" t="s">
        <v>42</v>
      </c>
      <c r="EV1260" s="83"/>
      <c r="EW1260" s="83"/>
      <c r="EX1260" s="83"/>
      <c r="EY1260" s="83">
        <v>450</v>
      </c>
      <c r="EZ1260" s="83">
        <v>3544.75</v>
      </c>
      <c r="FA1260" s="83">
        <v>3251.73</v>
      </c>
      <c r="FB1260" s="83"/>
      <c r="FC1260" s="83"/>
      <c r="FD1260" s="83"/>
      <c r="FE1260" s="92"/>
      <c r="FF1260" s="92">
        <v>7.877222222222223</v>
      </c>
      <c r="FG1260" s="92"/>
      <c r="FH1260" s="92">
        <v>7.226066666666667</v>
      </c>
    </row>
    <row r="1261" spans="149:164" ht="10.5">
      <c r="ES1261" s="83" t="s">
        <v>441</v>
      </c>
      <c r="ET1261" s="83" t="s">
        <v>307</v>
      </c>
      <c r="EU1261" s="83" t="s">
        <v>47</v>
      </c>
      <c r="EV1261" s="83">
        <v>32</v>
      </c>
      <c r="EW1261" s="83">
        <v>366.71</v>
      </c>
      <c r="EX1261" s="83">
        <v>313.59</v>
      </c>
      <c r="EY1261" s="83">
        <v>439</v>
      </c>
      <c r="EZ1261" s="83">
        <v>5216.17</v>
      </c>
      <c r="FA1261" s="83">
        <v>4796.66</v>
      </c>
      <c r="FB1261" s="83">
        <v>1271.875</v>
      </c>
      <c r="FC1261" s="83">
        <v>1322.4237135611247</v>
      </c>
      <c r="FD1261" s="83">
        <v>1429.595969259224</v>
      </c>
      <c r="FE1261" s="92">
        <v>11.4596875</v>
      </c>
      <c r="FF1261" s="92">
        <v>11.881936218678815</v>
      </c>
      <c r="FG1261" s="92">
        <v>9.7996875</v>
      </c>
      <c r="FH1261" s="92">
        <v>10.92633257403189</v>
      </c>
    </row>
    <row r="1262" spans="149:164" ht="10.5">
      <c r="ES1262" s="83" t="s">
        <v>441</v>
      </c>
      <c r="ET1262" s="83" t="s">
        <v>307</v>
      </c>
      <c r="EU1262" s="83" t="s">
        <v>134</v>
      </c>
      <c r="EV1262" s="83"/>
      <c r="EW1262" s="83"/>
      <c r="EX1262" s="83"/>
      <c r="EY1262" s="83">
        <v>600</v>
      </c>
      <c r="EZ1262" s="83">
        <v>8794.42</v>
      </c>
      <c r="FA1262" s="83">
        <v>8129.67</v>
      </c>
      <c r="FB1262" s="83"/>
      <c r="FC1262" s="83"/>
      <c r="FD1262" s="83"/>
      <c r="FE1262" s="92"/>
      <c r="FF1262" s="92">
        <v>14.657366666666666</v>
      </c>
      <c r="FG1262" s="92"/>
      <c r="FH1262" s="92">
        <v>13.54945</v>
      </c>
    </row>
    <row r="1263" spans="149:164" ht="10.5">
      <c r="ES1263" s="83" t="s">
        <v>441</v>
      </c>
      <c r="ET1263" s="83" t="s">
        <v>307</v>
      </c>
      <c r="EU1263" s="83" t="s">
        <v>62</v>
      </c>
      <c r="EV1263" s="83">
        <v>4402.45</v>
      </c>
      <c r="EW1263" s="83">
        <v>60507.52</v>
      </c>
      <c r="EX1263" s="83">
        <v>52109.14</v>
      </c>
      <c r="EY1263" s="83">
        <v>6942</v>
      </c>
      <c r="EZ1263" s="83">
        <v>90446.52</v>
      </c>
      <c r="FA1263" s="83">
        <v>83144.97</v>
      </c>
      <c r="FB1263" s="83">
        <v>57.68492543924407</v>
      </c>
      <c r="FC1263" s="83">
        <v>49.479800196735894</v>
      </c>
      <c r="FD1263" s="83">
        <v>59.55928269013843</v>
      </c>
      <c r="FE1263" s="92">
        <v>13.744056150552533</v>
      </c>
      <c r="FF1263" s="92">
        <v>13.028885047536734</v>
      </c>
      <c r="FG1263" s="92">
        <v>11.836395643334962</v>
      </c>
      <c r="FH1263" s="92">
        <v>11.97709161624892</v>
      </c>
    </row>
    <row r="1264" spans="149:164" ht="10.5">
      <c r="ES1264" s="83" t="s">
        <v>441</v>
      </c>
      <c r="ET1264" s="83" t="s">
        <v>307</v>
      </c>
      <c r="EU1264" s="83" t="s">
        <v>53</v>
      </c>
      <c r="EV1264" s="83">
        <v>15642</v>
      </c>
      <c r="EW1264" s="83">
        <v>200108.56</v>
      </c>
      <c r="EX1264" s="83">
        <v>170978.37</v>
      </c>
      <c r="EY1264" s="83">
        <v>19026</v>
      </c>
      <c r="EZ1264" s="83">
        <v>235874.98</v>
      </c>
      <c r="FA1264" s="83">
        <v>216717.06</v>
      </c>
      <c r="FB1264" s="83">
        <v>21.634062140391254</v>
      </c>
      <c r="FC1264" s="83">
        <v>17.873508259716633</v>
      </c>
      <c r="FD1264" s="83">
        <v>26.75115571636342</v>
      </c>
      <c r="FE1264" s="92">
        <v>12.793029024421429</v>
      </c>
      <c r="FF1264" s="92">
        <v>12.397507621150005</v>
      </c>
      <c r="FG1264" s="92">
        <v>10.93072305331799</v>
      </c>
      <c r="FH1264" s="92">
        <v>11.39057395143488</v>
      </c>
    </row>
    <row r="1265" spans="149:164" ht="10.5">
      <c r="ES1265" s="83" t="s">
        <v>441</v>
      </c>
      <c r="ET1265" s="83" t="s">
        <v>307</v>
      </c>
      <c r="EU1265" s="83" t="s">
        <v>55</v>
      </c>
      <c r="EV1265" s="83"/>
      <c r="EW1265" s="83"/>
      <c r="EX1265" s="83"/>
      <c r="EY1265" s="83">
        <v>1000</v>
      </c>
      <c r="EZ1265" s="83">
        <v>11982.38</v>
      </c>
      <c r="FA1265" s="83">
        <v>11000</v>
      </c>
      <c r="FB1265" s="83"/>
      <c r="FC1265" s="83"/>
      <c r="FD1265" s="83"/>
      <c r="FE1265" s="92"/>
      <c r="FF1265" s="92">
        <v>11.98238</v>
      </c>
      <c r="FG1265" s="92"/>
      <c r="FH1265" s="92">
        <v>11</v>
      </c>
    </row>
    <row r="1266" spans="149:164" ht="10.5">
      <c r="ES1266" s="83" t="s">
        <v>441</v>
      </c>
      <c r="ET1266" s="83" t="s">
        <v>307</v>
      </c>
      <c r="EU1266" s="83" t="s">
        <v>41</v>
      </c>
      <c r="EV1266" s="83">
        <v>422501</v>
      </c>
      <c r="EW1266" s="83">
        <v>4692955.24</v>
      </c>
      <c r="EX1266" s="83">
        <v>4025245.9</v>
      </c>
      <c r="EY1266" s="83">
        <v>453826</v>
      </c>
      <c r="EZ1266" s="83">
        <v>5174695.5</v>
      </c>
      <c r="FA1266" s="83">
        <v>4760471.14</v>
      </c>
      <c r="FB1266" s="83">
        <v>7.414183635068319</v>
      </c>
      <c r="FC1266" s="83">
        <v>10.265179090009811</v>
      </c>
      <c r="FD1266" s="83">
        <v>18.265349701989628</v>
      </c>
      <c r="FE1266" s="92">
        <v>11.107560076780883</v>
      </c>
      <c r="FF1266" s="92">
        <v>11.402377783555812</v>
      </c>
      <c r="FG1266" s="92">
        <v>9.527186681214955</v>
      </c>
      <c r="FH1266" s="92">
        <v>10.489639509415502</v>
      </c>
    </row>
    <row r="1267" spans="149:164" ht="10.5">
      <c r="ES1267" s="83" t="s">
        <v>441</v>
      </c>
      <c r="ET1267" s="83" t="s">
        <v>307</v>
      </c>
      <c r="EU1267" s="83" t="s">
        <v>44</v>
      </c>
      <c r="EV1267" s="83">
        <v>826</v>
      </c>
      <c r="EW1267" s="83">
        <v>10383.66</v>
      </c>
      <c r="EX1267" s="83">
        <v>8966.03</v>
      </c>
      <c r="EY1267" s="83">
        <v>1250</v>
      </c>
      <c r="EZ1267" s="83">
        <v>16125.56</v>
      </c>
      <c r="FA1267" s="83">
        <v>14782.13</v>
      </c>
      <c r="FB1267" s="83">
        <v>51.3317191283293</v>
      </c>
      <c r="FC1267" s="83">
        <v>55.29745773648213</v>
      </c>
      <c r="FD1267" s="83">
        <v>64.8681746547803</v>
      </c>
      <c r="FE1267" s="92">
        <v>12.571016949152542</v>
      </c>
      <c r="FF1267" s="92">
        <v>12.900447999999999</v>
      </c>
      <c r="FG1267" s="92">
        <v>10.854757869249395</v>
      </c>
      <c r="FH1267" s="92">
        <v>11.825704</v>
      </c>
    </row>
    <row r="1268" spans="149:164" ht="10.5">
      <c r="ES1268" s="83" t="s">
        <v>441</v>
      </c>
      <c r="ET1268" s="83" t="s">
        <v>307</v>
      </c>
      <c r="EU1268" s="83" t="s">
        <v>56</v>
      </c>
      <c r="EV1268" s="83"/>
      <c r="EW1268" s="83"/>
      <c r="EX1268" s="83"/>
      <c r="EY1268" s="83">
        <v>120</v>
      </c>
      <c r="EZ1268" s="83">
        <v>1274</v>
      </c>
      <c r="FA1268" s="83">
        <v>1170.19</v>
      </c>
      <c r="FB1268" s="83"/>
      <c r="FC1268" s="83"/>
      <c r="FD1268" s="83"/>
      <c r="FE1268" s="92"/>
      <c r="FF1268" s="92">
        <v>10.616666666666667</v>
      </c>
      <c r="FG1268" s="92"/>
      <c r="FH1268" s="92">
        <v>9.751583333333334</v>
      </c>
    </row>
    <row r="1269" spans="149:164" ht="10.5">
      <c r="ES1269" s="83" t="s">
        <v>441</v>
      </c>
      <c r="ET1269" s="83" t="s">
        <v>307</v>
      </c>
      <c r="EU1269" s="83" t="s">
        <v>42</v>
      </c>
      <c r="EV1269" s="83">
        <v>24159</v>
      </c>
      <c r="EW1269" s="83">
        <v>265732.67</v>
      </c>
      <c r="EX1269" s="83">
        <v>230184.88</v>
      </c>
      <c r="EY1269" s="83">
        <v>13560</v>
      </c>
      <c r="EZ1269" s="83">
        <v>157217.79</v>
      </c>
      <c r="FA1269" s="83">
        <v>144817</v>
      </c>
      <c r="FB1269" s="83">
        <v>-43.871849000372535</v>
      </c>
      <c r="FC1269" s="83">
        <v>-40.836107957670386</v>
      </c>
      <c r="FD1269" s="83">
        <v>-37.086658341764235</v>
      </c>
      <c r="FE1269" s="92">
        <v>10.999324061426384</v>
      </c>
      <c r="FF1269" s="92">
        <v>11.594232300884956</v>
      </c>
      <c r="FG1269" s="92">
        <v>9.527914234860715</v>
      </c>
      <c r="FH1269" s="92">
        <v>10.6797197640118</v>
      </c>
    </row>
    <row r="1270" spans="149:164" ht="10.5">
      <c r="ES1270" s="83" t="s">
        <v>441</v>
      </c>
      <c r="ET1270" s="83" t="s">
        <v>307</v>
      </c>
      <c r="EU1270" s="83" t="s">
        <v>66</v>
      </c>
      <c r="EV1270" s="83">
        <v>310</v>
      </c>
      <c r="EW1270" s="83">
        <v>3534.98</v>
      </c>
      <c r="EX1270" s="83">
        <v>3037.97</v>
      </c>
      <c r="EY1270" s="83">
        <v>1004</v>
      </c>
      <c r="EZ1270" s="83">
        <v>12626.24</v>
      </c>
      <c r="FA1270" s="83">
        <v>11611.58</v>
      </c>
      <c r="FB1270" s="83">
        <v>223.8709677419355</v>
      </c>
      <c r="FC1270" s="83">
        <v>257.1799557564682</v>
      </c>
      <c r="FD1270" s="83">
        <v>282.2150975816088</v>
      </c>
      <c r="FE1270" s="92">
        <v>11.403161290322581</v>
      </c>
      <c r="FF1270" s="92">
        <v>12.57593625498008</v>
      </c>
      <c r="FG1270" s="92">
        <v>9.799903225806451</v>
      </c>
      <c r="FH1270" s="92">
        <v>11.565318725099601</v>
      </c>
    </row>
    <row r="1271" spans="149:164" ht="10.5">
      <c r="ES1271" s="83" t="s">
        <v>441</v>
      </c>
      <c r="ET1271" s="83" t="s">
        <v>307</v>
      </c>
      <c r="EU1271" s="83" t="s">
        <v>65</v>
      </c>
      <c r="EV1271" s="83">
        <v>310</v>
      </c>
      <c r="EW1271" s="83">
        <v>3352.42</v>
      </c>
      <c r="EX1271" s="83">
        <v>2894.45</v>
      </c>
      <c r="EY1271" s="83">
        <v>270</v>
      </c>
      <c r="EZ1271" s="83">
        <v>2859.2</v>
      </c>
      <c r="FA1271" s="83">
        <v>2628.82</v>
      </c>
      <c r="FB1271" s="83">
        <v>-12.903225806451612</v>
      </c>
      <c r="FC1271" s="83">
        <v>-14.712357043568534</v>
      </c>
      <c r="FD1271" s="83">
        <v>-9.17721846983018</v>
      </c>
      <c r="FE1271" s="92">
        <v>10.81425806451613</v>
      </c>
      <c r="FF1271" s="92">
        <v>10.589629629629629</v>
      </c>
      <c r="FG1271" s="92">
        <v>9.336935483870967</v>
      </c>
      <c r="FH1271" s="92">
        <v>9.736370370370372</v>
      </c>
    </row>
    <row r="1272" spans="149:164" ht="10.5">
      <c r="ES1272" s="83" t="s">
        <v>441</v>
      </c>
      <c r="ET1272" s="83" t="s">
        <v>307</v>
      </c>
      <c r="EU1272" s="83" t="s">
        <v>43</v>
      </c>
      <c r="EV1272" s="83"/>
      <c r="EW1272" s="83"/>
      <c r="EX1272" s="83"/>
      <c r="EY1272" s="83">
        <v>10490</v>
      </c>
      <c r="EZ1272" s="83">
        <v>113815.8</v>
      </c>
      <c r="FA1272" s="83">
        <v>104650.61</v>
      </c>
      <c r="FB1272" s="83"/>
      <c r="FC1272" s="83"/>
      <c r="FD1272" s="83"/>
      <c r="FE1272" s="92"/>
      <c r="FF1272" s="92">
        <v>10.849933269780744</v>
      </c>
      <c r="FG1272" s="92"/>
      <c r="FH1272" s="92">
        <v>9.976225929456625</v>
      </c>
    </row>
    <row r="1273" spans="149:164" ht="10.5">
      <c r="ES1273" s="83" t="s">
        <v>452</v>
      </c>
      <c r="ET1273" s="83" t="s">
        <v>314</v>
      </c>
      <c r="EU1273" s="83" t="s">
        <v>47</v>
      </c>
      <c r="EV1273" s="83">
        <v>5090</v>
      </c>
      <c r="EW1273" s="83">
        <v>58315.94</v>
      </c>
      <c r="EX1273" s="83">
        <v>49754.8</v>
      </c>
      <c r="EY1273" s="83">
        <v>7440</v>
      </c>
      <c r="EZ1273" s="83">
        <v>69706.64</v>
      </c>
      <c r="FA1273" s="83">
        <v>63931.2</v>
      </c>
      <c r="FB1273" s="83">
        <v>46.16895874263261</v>
      </c>
      <c r="FC1273" s="83">
        <v>19.532738390224004</v>
      </c>
      <c r="FD1273" s="83">
        <v>28.492527354144716</v>
      </c>
      <c r="FE1273" s="92">
        <v>11.456962671905698</v>
      </c>
      <c r="FF1273" s="92">
        <v>9.369172043010753</v>
      </c>
      <c r="FG1273" s="92">
        <v>9.775009823182712</v>
      </c>
      <c r="FH1273" s="92">
        <v>8.59290322580645</v>
      </c>
    </row>
    <row r="1274" spans="149:164" ht="10.5">
      <c r="ES1274" s="83" t="s">
        <v>452</v>
      </c>
      <c r="ET1274" s="83" t="s">
        <v>314</v>
      </c>
      <c r="EU1274" s="83" t="s">
        <v>93</v>
      </c>
      <c r="EV1274" s="83"/>
      <c r="EW1274" s="83"/>
      <c r="EX1274" s="83"/>
      <c r="EY1274" s="83">
        <v>11385</v>
      </c>
      <c r="EZ1274" s="83">
        <v>138141.29</v>
      </c>
      <c r="FA1274" s="83">
        <v>127773.7</v>
      </c>
      <c r="FB1274" s="83"/>
      <c r="FC1274" s="83"/>
      <c r="FD1274" s="83"/>
      <c r="FE1274" s="92"/>
      <c r="FF1274" s="92">
        <v>12.133622310057094</v>
      </c>
      <c r="FG1274" s="92"/>
      <c r="FH1274" s="92">
        <v>11.222986385595082</v>
      </c>
    </row>
    <row r="1275" spans="149:164" ht="10.5">
      <c r="ES1275" s="83" t="s">
        <v>452</v>
      </c>
      <c r="ET1275" s="83" t="s">
        <v>314</v>
      </c>
      <c r="EU1275" s="83" t="s">
        <v>133</v>
      </c>
      <c r="EV1275" s="83">
        <v>495</v>
      </c>
      <c r="EW1275" s="83">
        <v>2752.2</v>
      </c>
      <c r="EX1275" s="83">
        <v>2369.49</v>
      </c>
      <c r="EY1275" s="83"/>
      <c r="EZ1275" s="83"/>
      <c r="FA1275" s="83"/>
      <c r="FB1275" s="83">
        <v>-100</v>
      </c>
      <c r="FC1275" s="83">
        <v>-100</v>
      </c>
      <c r="FD1275" s="83">
        <v>-100</v>
      </c>
      <c r="FE1275" s="92">
        <v>5.56</v>
      </c>
      <c r="FF1275" s="92"/>
      <c r="FG1275" s="92">
        <v>4.786848484848484</v>
      </c>
      <c r="FH1275" s="92"/>
    </row>
    <row r="1276" spans="149:164" ht="10.5">
      <c r="ES1276" s="83" t="s">
        <v>452</v>
      </c>
      <c r="ET1276" s="83" t="s">
        <v>314</v>
      </c>
      <c r="EU1276" s="83" t="s">
        <v>134</v>
      </c>
      <c r="EV1276" s="83">
        <v>500</v>
      </c>
      <c r="EW1276" s="83">
        <v>7807.25</v>
      </c>
      <c r="EX1276" s="83">
        <v>6747.02</v>
      </c>
      <c r="EY1276" s="83"/>
      <c r="EZ1276" s="83"/>
      <c r="FA1276" s="83"/>
      <c r="FB1276" s="83">
        <v>-100</v>
      </c>
      <c r="FC1276" s="83">
        <v>-100</v>
      </c>
      <c r="FD1276" s="83">
        <v>-100</v>
      </c>
      <c r="FE1276" s="92">
        <v>15.6145</v>
      </c>
      <c r="FF1276" s="92"/>
      <c r="FG1276" s="92">
        <v>13.49404</v>
      </c>
      <c r="FH1276" s="92"/>
    </row>
    <row r="1277" spans="149:164" ht="10.5">
      <c r="ES1277" s="83" t="s">
        <v>452</v>
      </c>
      <c r="ET1277" s="83" t="s">
        <v>314</v>
      </c>
      <c r="EU1277" s="83" t="s">
        <v>62</v>
      </c>
      <c r="EV1277" s="83">
        <v>10018</v>
      </c>
      <c r="EW1277" s="83">
        <v>140080</v>
      </c>
      <c r="EX1277" s="83">
        <v>120661.92</v>
      </c>
      <c r="EY1277" s="83">
        <v>28034.75</v>
      </c>
      <c r="EZ1277" s="83">
        <v>453449.2</v>
      </c>
      <c r="FA1277" s="83">
        <v>416599.11</v>
      </c>
      <c r="FB1277" s="83">
        <v>179.84378119385107</v>
      </c>
      <c r="FC1277" s="83">
        <v>223.70731010850943</v>
      </c>
      <c r="FD1277" s="83">
        <v>245.26146277135322</v>
      </c>
      <c r="FE1277" s="92">
        <v>13.98283090437213</v>
      </c>
      <c r="FF1277" s="92">
        <v>16.174540525597696</v>
      </c>
      <c r="FG1277" s="92">
        <v>12.044511878618486</v>
      </c>
      <c r="FH1277" s="92">
        <v>14.86009720079544</v>
      </c>
    </row>
    <row r="1278" spans="149:164" ht="10.5">
      <c r="ES1278" s="83" t="s">
        <v>452</v>
      </c>
      <c r="ET1278" s="83" t="s">
        <v>314</v>
      </c>
      <c r="EU1278" s="83" t="s">
        <v>53</v>
      </c>
      <c r="EV1278" s="83">
        <v>224569.21</v>
      </c>
      <c r="EW1278" s="83">
        <v>2930001.72</v>
      </c>
      <c r="EX1278" s="83">
        <v>2502184.86</v>
      </c>
      <c r="EY1278" s="83">
        <v>151003.2</v>
      </c>
      <c r="EZ1278" s="83">
        <v>1813875.04</v>
      </c>
      <c r="FA1278" s="83">
        <v>1669970.42</v>
      </c>
      <c r="FB1278" s="83">
        <v>-32.75872502735348</v>
      </c>
      <c r="FC1278" s="83">
        <v>-38.09303838906962</v>
      </c>
      <c r="FD1278" s="83">
        <v>-33.2595106502243</v>
      </c>
      <c r="FE1278" s="92">
        <v>13.047210345532232</v>
      </c>
      <c r="FF1278" s="92">
        <v>12.01216292105068</v>
      </c>
      <c r="FG1278" s="92">
        <v>11.142154616832824</v>
      </c>
      <c r="FH1278" s="92">
        <v>11.059172388399714</v>
      </c>
    </row>
    <row r="1279" spans="149:164" ht="10.5">
      <c r="ES1279" s="83" t="s">
        <v>452</v>
      </c>
      <c r="ET1279" s="83" t="s">
        <v>314</v>
      </c>
      <c r="EU1279" s="83" t="s">
        <v>55</v>
      </c>
      <c r="EV1279" s="83">
        <v>16016</v>
      </c>
      <c r="EW1279" s="83">
        <v>218683.61</v>
      </c>
      <c r="EX1279" s="83">
        <v>184885.51</v>
      </c>
      <c r="EY1279" s="83">
        <v>37638</v>
      </c>
      <c r="EZ1279" s="83">
        <v>451002.88</v>
      </c>
      <c r="FA1279" s="83">
        <v>415277.99</v>
      </c>
      <c r="FB1279" s="83">
        <v>135.0024975024975</v>
      </c>
      <c r="FC1279" s="83">
        <v>106.23533697838627</v>
      </c>
      <c r="FD1279" s="83">
        <v>124.61359465108974</v>
      </c>
      <c r="FE1279" s="92">
        <v>13.654071553446553</v>
      </c>
      <c r="FF1279" s="92">
        <v>11.982647324512461</v>
      </c>
      <c r="FG1279" s="92">
        <v>11.543800574425575</v>
      </c>
      <c r="FH1279" s="92">
        <v>11.033476539667356</v>
      </c>
    </row>
    <row r="1280" spans="149:164" ht="10.5">
      <c r="ES1280" s="83" t="s">
        <v>452</v>
      </c>
      <c r="ET1280" s="83" t="s">
        <v>314</v>
      </c>
      <c r="EU1280" s="83" t="s">
        <v>41</v>
      </c>
      <c r="EV1280" s="83">
        <v>104150</v>
      </c>
      <c r="EW1280" s="83">
        <v>919107.39</v>
      </c>
      <c r="EX1280" s="83">
        <v>786267.66</v>
      </c>
      <c r="EY1280" s="83">
        <v>92835</v>
      </c>
      <c r="EZ1280" s="83">
        <v>985342.26</v>
      </c>
      <c r="FA1280" s="83">
        <v>906445.71</v>
      </c>
      <c r="FB1280" s="83">
        <v>-10.864138262121939</v>
      </c>
      <c r="FC1280" s="83">
        <v>7.2064342775004775</v>
      </c>
      <c r="FD1280" s="83">
        <v>15.284623304995137</v>
      </c>
      <c r="FE1280" s="92">
        <v>8.824842918867018</v>
      </c>
      <c r="FF1280" s="92">
        <v>10.613909193730812</v>
      </c>
      <c r="FG1280" s="92">
        <v>7.549377436389823</v>
      </c>
      <c r="FH1280" s="92">
        <v>9.764051381483277</v>
      </c>
    </row>
    <row r="1281" spans="149:164" ht="10.5">
      <c r="ES1281" s="83" t="s">
        <v>452</v>
      </c>
      <c r="ET1281" s="83" t="s">
        <v>314</v>
      </c>
      <c r="EU1281" s="83" t="s">
        <v>91</v>
      </c>
      <c r="EV1281" s="83">
        <v>1065</v>
      </c>
      <c r="EW1281" s="83">
        <v>14876.2</v>
      </c>
      <c r="EX1281" s="83">
        <v>12855.92</v>
      </c>
      <c r="EY1281" s="83">
        <v>800</v>
      </c>
      <c r="EZ1281" s="83">
        <v>10784</v>
      </c>
      <c r="FA1281" s="83">
        <v>9892.43</v>
      </c>
      <c r="FB1281" s="83">
        <v>-24.88262910798122</v>
      </c>
      <c r="FC1281" s="83">
        <v>-27.508369072747076</v>
      </c>
      <c r="FD1281" s="83">
        <v>-23.05155912606799</v>
      </c>
      <c r="FE1281" s="92">
        <v>13.968262910798122</v>
      </c>
      <c r="FF1281" s="92">
        <v>13.48</v>
      </c>
      <c r="FG1281" s="92">
        <v>12.071286384976526</v>
      </c>
      <c r="FH1281" s="92">
        <v>12.3655375</v>
      </c>
    </row>
    <row r="1282" spans="149:164" ht="10.5">
      <c r="ES1282" s="83" t="s">
        <v>452</v>
      </c>
      <c r="ET1282" s="83" t="s">
        <v>314</v>
      </c>
      <c r="EU1282" s="83" t="s">
        <v>60</v>
      </c>
      <c r="EV1282" s="83">
        <v>5000</v>
      </c>
      <c r="EW1282" s="83">
        <v>58534.66</v>
      </c>
      <c r="EX1282" s="83">
        <v>50395</v>
      </c>
      <c r="EY1282" s="83">
        <v>2700</v>
      </c>
      <c r="EZ1282" s="83">
        <v>26787.77</v>
      </c>
      <c r="FA1282" s="83">
        <v>24578.04</v>
      </c>
      <c r="FB1282" s="83">
        <v>-46</v>
      </c>
      <c r="FC1282" s="83">
        <v>-54.236054330887036</v>
      </c>
      <c r="FD1282" s="83">
        <v>-51.229209246949104</v>
      </c>
      <c r="FE1282" s="92">
        <v>11.706932</v>
      </c>
      <c r="FF1282" s="92">
        <v>9.921396296296296</v>
      </c>
      <c r="FG1282" s="92">
        <v>10.079</v>
      </c>
      <c r="FH1282" s="92">
        <v>9.102977777777777</v>
      </c>
    </row>
    <row r="1283" spans="149:164" ht="10.5">
      <c r="ES1283" s="83" t="s">
        <v>452</v>
      </c>
      <c r="ET1283" s="83" t="s">
        <v>314</v>
      </c>
      <c r="EU1283" s="83" t="s">
        <v>42</v>
      </c>
      <c r="EV1283" s="83">
        <v>121216.2</v>
      </c>
      <c r="EW1283" s="83">
        <v>1253722.74</v>
      </c>
      <c r="EX1283" s="83">
        <v>1075249.4</v>
      </c>
      <c r="EY1283" s="83">
        <v>60377.8</v>
      </c>
      <c r="EZ1283" s="83">
        <v>616983.54</v>
      </c>
      <c r="FA1283" s="83">
        <v>567257.56</v>
      </c>
      <c r="FB1283" s="83">
        <v>-50.18999110679925</v>
      </c>
      <c r="FC1283" s="83">
        <v>-50.787879942258996</v>
      </c>
      <c r="FD1283" s="83">
        <v>-47.24409425385403</v>
      </c>
      <c r="FE1283" s="92">
        <v>10.3428645676073</v>
      </c>
      <c r="FF1283" s="92">
        <v>10.218715156895415</v>
      </c>
      <c r="FG1283" s="92">
        <v>8.870509057370219</v>
      </c>
      <c r="FH1283" s="92">
        <v>9.395134635577978</v>
      </c>
    </row>
    <row r="1284" spans="149:164" ht="10.5">
      <c r="ES1284" s="83" t="s">
        <v>452</v>
      </c>
      <c r="ET1284" s="83" t="s">
        <v>314</v>
      </c>
      <c r="EU1284" s="83" t="s">
        <v>70</v>
      </c>
      <c r="EV1284" s="83"/>
      <c r="EW1284" s="83"/>
      <c r="EX1284" s="83"/>
      <c r="EY1284" s="83">
        <v>740</v>
      </c>
      <c r="EZ1284" s="83">
        <v>4682.57</v>
      </c>
      <c r="FA1284" s="83">
        <v>4305.95</v>
      </c>
      <c r="FB1284" s="83"/>
      <c r="FC1284" s="83"/>
      <c r="FD1284" s="83"/>
      <c r="FE1284" s="92"/>
      <c r="FF1284" s="92">
        <v>6.327797297297297</v>
      </c>
      <c r="FG1284" s="92"/>
      <c r="FH1284" s="92">
        <v>5.818851351351351</v>
      </c>
    </row>
    <row r="1285" spans="149:164" ht="10.5">
      <c r="ES1285" s="83" t="s">
        <v>452</v>
      </c>
      <c r="ET1285" s="83" t="s">
        <v>314</v>
      </c>
      <c r="EU1285" s="83" t="s">
        <v>525</v>
      </c>
      <c r="EV1285" s="83">
        <v>560</v>
      </c>
      <c r="EW1285" s="83">
        <v>5168.67</v>
      </c>
      <c r="EX1285" s="83">
        <v>4449.93</v>
      </c>
      <c r="EY1285" s="83"/>
      <c r="EZ1285" s="83"/>
      <c r="FA1285" s="83"/>
      <c r="FB1285" s="83">
        <v>-100</v>
      </c>
      <c r="FC1285" s="83">
        <v>-100</v>
      </c>
      <c r="FD1285" s="83">
        <v>-100</v>
      </c>
      <c r="FE1285" s="92">
        <v>9.229767857142857</v>
      </c>
      <c r="FF1285" s="92"/>
      <c r="FG1285" s="92">
        <v>7.946303571428572</v>
      </c>
      <c r="FH1285" s="92"/>
    </row>
    <row r="1286" spans="149:164" ht="10.5">
      <c r="ES1286" s="83" t="s">
        <v>452</v>
      </c>
      <c r="ET1286" s="83" t="s">
        <v>314</v>
      </c>
      <c r="EU1286" s="83" t="s">
        <v>43</v>
      </c>
      <c r="EV1286" s="83"/>
      <c r="EW1286" s="83"/>
      <c r="EX1286" s="83"/>
      <c r="EY1286" s="83">
        <v>190</v>
      </c>
      <c r="EZ1286" s="83">
        <v>2463.63</v>
      </c>
      <c r="FA1286" s="83">
        <v>2273.24</v>
      </c>
      <c r="FB1286" s="83"/>
      <c r="FC1286" s="83"/>
      <c r="FD1286" s="83"/>
      <c r="FE1286" s="92"/>
      <c r="FF1286" s="92">
        <v>12.966473684210527</v>
      </c>
      <c r="FG1286" s="92"/>
      <c r="FH1286" s="92">
        <v>11.964421052631577</v>
      </c>
    </row>
    <row r="1287" spans="149:164" ht="10.5">
      <c r="ES1287" s="83" t="s">
        <v>317</v>
      </c>
      <c r="ET1287" s="83" t="s">
        <v>318</v>
      </c>
      <c r="EU1287" s="83" t="s">
        <v>42</v>
      </c>
      <c r="EV1287" s="83"/>
      <c r="EW1287" s="83"/>
      <c r="EX1287" s="83"/>
      <c r="EY1287" s="83">
        <v>11408</v>
      </c>
      <c r="EZ1287" s="83">
        <v>45486.22</v>
      </c>
      <c r="FA1287" s="83">
        <v>41880.96</v>
      </c>
      <c r="FB1287" s="83"/>
      <c r="FC1287" s="83"/>
      <c r="FD1287" s="83"/>
      <c r="FE1287" s="92"/>
      <c r="FF1287" s="92">
        <v>3.9872212482468443</v>
      </c>
      <c r="FG1287" s="92"/>
      <c r="FH1287" s="92">
        <v>3.6711921458625527</v>
      </c>
    </row>
    <row r="1288" spans="149:164" ht="10.5">
      <c r="ES1288" s="83" t="s">
        <v>317</v>
      </c>
      <c r="ET1288" s="83" t="s">
        <v>318</v>
      </c>
      <c r="EU1288" s="83" t="s">
        <v>151</v>
      </c>
      <c r="EV1288" s="83">
        <v>136.8</v>
      </c>
      <c r="EW1288" s="83">
        <v>760.66</v>
      </c>
      <c r="EX1288" s="83">
        <v>644.08</v>
      </c>
      <c r="EY1288" s="83"/>
      <c r="EZ1288" s="83"/>
      <c r="FA1288" s="83"/>
      <c r="FB1288" s="83">
        <v>-100</v>
      </c>
      <c r="FC1288" s="83">
        <v>-100</v>
      </c>
      <c r="FD1288" s="83">
        <v>-100</v>
      </c>
      <c r="FE1288" s="92">
        <v>5.560380116959063</v>
      </c>
      <c r="FF1288" s="92"/>
      <c r="FG1288" s="92">
        <v>4.708187134502924</v>
      </c>
      <c r="FH1288" s="92"/>
    </row>
    <row r="1289" spans="165:180" ht="10.5">
      <c r="FI1289" s="83" t="s">
        <v>412</v>
      </c>
      <c r="FJ1289" s="83" t="s">
        <v>413</v>
      </c>
      <c r="FK1289" s="83" t="s">
        <v>47</v>
      </c>
      <c r="FL1289" s="83">
        <v>23586</v>
      </c>
      <c r="FM1289" s="83">
        <v>120418.31</v>
      </c>
      <c r="FN1289" s="83">
        <v>103697.01</v>
      </c>
      <c r="FO1289" s="83">
        <v>46412</v>
      </c>
      <c r="FP1289" s="83">
        <v>219244.72</v>
      </c>
      <c r="FQ1289" s="83">
        <v>201601.61</v>
      </c>
      <c r="FR1289" s="83">
        <v>96.77774951242263</v>
      </c>
      <c r="FS1289" s="83">
        <v>82.06925508255348</v>
      </c>
      <c r="FT1289" s="83">
        <v>94.41410123589871</v>
      </c>
      <c r="FU1289" s="92">
        <v>5.105499448825574</v>
      </c>
      <c r="FV1289" s="92">
        <v>4.723880031026459</v>
      </c>
      <c r="FW1289" s="92">
        <v>4.396549224116001</v>
      </c>
      <c r="FX1289" s="92">
        <v>4.3437389037317935</v>
      </c>
    </row>
    <row r="1290" spans="165:180" ht="10.5">
      <c r="FI1290" s="83" t="s">
        <v>412</v>
      </c>
      <c r="FJ1290" s="83" t="s">
        <v>413</v>
      </c>
      <c r="FK1290" s="83" t="s">
        <v>86</v>
      </c>
      <c r="FL1290" s="83"/>
      <c r="FM1290" s="83"/>
      <c r="FN1290" s="83"/>
      <c r="FO1290" s="83">
        <v>5682</v>
      </c>
      <c r="FP1290" s="83">
        <v>28308.79</v>
      </c>
      <c r="FQ1290" s="83">
        <v>26034.4</v>
      </c>
      <c r="FR1290" s="83"/>
      <c r="FS1290" s="83"/>
      <c r="FT1290" s="83"/>
      <c r="FU1290" s="92"/>
      <c r="FV1290" s="92">
        <v>4.982187609996481</v>
      </c>
      <c r="FW1290" s="92"/>
      <c r="FX1290" s="92">
        <v>4.581907778951074</v>
      </c>
    </row>
    <row r="1291" spans="165:180" ht="10.5">
      <c r="FI1291" s="83" t="s">
        <v>412</v>
      </c>
      <c r="FJ1291" s="83" t="s">
        <v>413</v>
      </c>
      <c r="FK1291" s="83" t="s">
        <v>59</v>
      </c>
      <c r="FL1291" s="83"/>
      <c r="FM1291" s="83"/>
      <c r="FN1291" s="83"/>
      <c r="FO1291" s="83">
        <v>750</v>
      </c>
      <c r="FP1291" s="83">
        <v>4412.09</v>
      </c>
      <c r="FQ1291" s="83">
        <v>4070.5</v>
      </c>
      <c r="FR1291" s="83"/>
      <c r="FS1291" s="83"/>
      <c r="FT1291" s="83"/>
      <c r="FU1291" s="92"/>
      <c r="FV1291" s="92">
        <v>5.882786666666667</v>
      </c>
      <c r="FW1291" s="92"/>
      <c r="FX1291" s="92">
        <v>5.427333333333333</v>
      </c>
    </row>
    <row r="1292" spans="165:180" ht="10.5">
      <c r="FI1292" s="83" t="s">
        <v>412</v>
      </c>
      <c r="FJ1292" s="83" t="s">
        <v>413</v>
      </c>
      <c r="FK1292" s="83" t="s">
        <v>134</v>
      </c>
      <c r="FL1292" s="83">
        <v>39100</v>
      </c>
      <c r="FM1292" s="83">
        <v>261563.93</v>
      </c>
      <c r="FN1292" s="83">
        <v>223928.85</v>
      </c>
      <c r="FO1292" s="83">
        <v>68460</v>
      </c>
      <c r="FP1292" s="83">
        <v>380822.15</v>
      </c>
      <c r="FQ1292" s="83">
        <v>350369.34</v>
      </c>
      <c r="FR1292" s="83">
        <v>75.08951406649616</v>
      </c>
      <c r="FS1292" s="83">
        <v>45.59429123121068</v>
      </c>
      <c r="FT1292" s="83">
        <v>56.4645823885578</v>
      </c>
      <c r="FU1292" s="92">
        <v>6.689614578005115</v>
      </c>
      <c r="FV1292" s="92">
        <v>5.5626957347356125</v>
      </c>
      <c r="FW1292" s="92">
        <v>5.727080562659847</v>
      </c>
      <c r="FX1292" s="92">
        <v>5.117869412795794</v>
      </c>
    </row>
    <row r="1293" spans="165:180" ht="10.5">
      <c r="FI1293" s="83" t="s">
        <v>412</v>
      </c>
      <c r="FJ1293" s="83" t="s">
        <v>413</v>
      </c>
      <c r="FK1293" s="83" t="s">
        <v>62</v>
      </c>
      <c r="FL1293" s="83">
        <v>116716.41</v>
      </c>
      <c r="FM1293" s="83">
        <v>830117.86</v>
      </c>
      <c r="FN1293" s="83">
        <v>712905.31</v>
      </c>
      <c r="FO1293" s="83">
        <v>151590</v>
      </c>
      <c r="FP1293" s="83">
        <v>876990.8</v>
      </c>
      <c r="FQ1293" s="83">
        <v>806440.84</v>
      </c>
      <c r="FR1293" s="83">
        <v>29.878909058289228</v>
      </c>
      <c r="FS1293" s="83">
        <v>5.646540359943594</v>
      </c>
      <c r="FT1293" s="83">
        <v>13.120330103867497</v>
      </c>
      <c r="FU1293" s="92">
        <v>7.112263476918113</v>
      </c>
      <c r="FV1293" s="92">
        <v>5.7852813510126</v>
      </c>
      <c r="FW1293" s="92">
        <v>6.108012660773237</v>
      </c>
      <c r="FX1293" s="92">
        <v>5.319881522527871</v>
      </c>
    </row>
    <row r="1294" spans="165:180" ht="10.5">
      <c r="FI1294" s="83" t="s">
        <v>412</v>
      </c>
      <c r="FJ1294" s="83" t="s">
        <v>413</v>
      </c>
      <c r="FK1294" s="83" t="s">
        <v>53</v>
      </c>
      <c r="FL1294" s="83">
        <v>158249.67</v>
      </c>
      <c r="FM1294" s="83">
        <v>835928.09</v>
      </c>
      <c r="FN1294" s="83">
        <v>718677.02</v>
      </c>
      <c r="FO1294" s="83">
        <v>237228.28</v>
      </c>
      <c r="FP1294" s="83">
        <v>1214310.33</v>
      </c>
      <c r="FQ1294" s="83">
        <v>1116283.59</v>
      </c>
      <c r="FR1294" s="83">
        <v>49.90759854349142</v>
      </c>
      <c r="FS1294" s="83">
        <v>45.26492703457304</v>
      </c>
      <c r="FT1294" s="83">
        <v>55.3247924916258</v>
      </c>
      <c r="FU1294" s="92">
        <v>5.282337018459501</v>
      </c>
      <c r="FV1294" s="92">
        <v>5.118741871753233</v>
      </c>
      <c r="FW1294" s="92">
        <v>4.541412440228153</v>
      </c>
      <c r="FX1294" s="92">
        <v>4.705524948374621</v>
      </c>
    </row>
    <row r="1295" spans="165:180" ht="10.5">
      <c r="FI1295" s="83" t="s">
        <v>412</v>
      </c>
      <c r="FJ1295" s="83" t="s">
        <v>413</v>
      </c>
      <c r="FK1295" s="83" t="s">
        <v>81</v>
      </c>
      <c r="FL1295" s="83"/>
      <c r="FM1295" s="83"/>
      <c r="FN1295" s="83"/>
      <c r="FO1295" s="83">
        <v>2122</v>
      </c>
      <c r="FP1295" s="83">
        <v>11370.32</v>
      </c>
      <c r="FQ1295" s="83">
        <v>10460.15</v>
      </c>
      <c r="FR1295" s="83"/>
      <c r="FS1295" s="83"/>
      <c r="FT1295" s="83"/>
      <c r="FU1295" s="92"/>
      <c r="FV1295" s="92">
        <v>5.358303487276155</v>
      </c>
      <c r="FW1295" s="92"/>
      <c r="FX1295" s="92">
        <v>4.929382657869934</v>
      </c>
    </row>
    <row r="1296" spans="165:180" ht="10.5">
      <c r="FI1296" s="83" t="s">
        <v>412</v>
      </c>
      <c r="FJ1296" s="83" t="s">
        <v>413</v>
      </c>
      <c r="FK1296" s="83" t="s">
        <v>672</v>
      </c>
      <c r="FL1296" s="83"/>
      <c r="FM1296" s="83"/>
      <c r="FN1296" s="83"/>
      <c r="FO1296" s="83">
        <v>1490</v>
      </c>
      <c r="FP1296" s="83">
        <v>7396.42</v>
      </c>
      <c r="FQ1296" s="83">
        <v>6834.96</v>
      </c>
      <c r="FR1296" s="83"/>
      <c r="FS1296" s="83"/>
      <c r="FT1296" s="83"/>
      <c r="FU1296" s="92"/>
      <c r="FV1296" s="92">
        <v>4.964040268456376</v>
      </c>
      <c r="FW1296" s="92"/>
      <c r="FX1296" s="92">
        <v>4.587221476510067</v>
      </c>
    </row>
    <row r="1297" spans="165:180" ht="10.5">
      <c r="FI1297" s="83" t="s">
        <v>412</v>
      </c>
      <c r="FJ1297" s="83" t="s">
        <v>413</v>
      </c>
      <c r="FK1297" s="83" t="s">
        <v>41</v>
      </c>
      <c r="FL1297" s="83">
        <v>428544</v>
      </c>
      <c r="FM1297" s="83">
        <v>2424477.26</v>
      </c>
      <c r="FN1297" s="83">
        <v>2082414.74</v>
      </c>
      <c r="FO1297" s="83">
        <v>378277</v>
      </c>
      <c r="FP1297" s="83">
        <v>2144864.75</v>
      </c>
      <c r="FQ1297" s="83">
        <v>1973794.92</v>
      </c>
      <c r="FR1297" s="83">
        <v>-11.729717368578255</v>
      </c>
      <c r="FS1297" s="83">
        <v>-11.532898848471765</v>
      </c>
      <c r="FT1297" s="83">
        <v>-5.216051246352591</v>
      </c>
      <c r="FU1297" s="92">
        <v>5.657475685110513</v>
      </c>
      <c r="FV1297" s="92">
        <v>5.670090304195074</v>
      </c>
      <c r="FW1297" s="92">
        <v>4.859278720504779</v>
      </c>
      <c r="FX1297" s="92">
        <v>5.217856015565313</v>
      </c>
    </row>
    <row r="1298" spans="165:180" ht="10.5">
      <c r="FI1298" s="83" t="s">
        <v>412</v>
      </c>
      <c r="FJ1298" s="83" t="s">
        <v>413</v>
      </c>
      <c r="FK1298" s="83" t="s">
        <v>44</v>
      </c>
      <c r="FL1298" s="83">
        <v>270626.4</v>
      </c>
      <c r="FM1298" s="83">
        <v>1340975.06</v>
      </c>
      <c r="FN1298" s="83">
        <v>1152684.73</v>
      </c>
      <c r="FO1298" s="83">
        <v>219780</v>
      </c>
      <c r="FP1298" s="83">
        <v>1081471.89</v>
      </c>
      <c r="FQ1298" s="83">
        <v>995656.32</v>
      </c>
      <c r="FR1298" s="83">
        <v>-18.788410886742763</v>
      </c>
      <c r="FS1298" s="83">
        <v>-19.351826722265823</v>
      </c>
      <c r="FT1298" s="83">
        <v>-13.622841173579184</v>
      </c>
      <c r="FU1298" s="92">
        <v>4.955078514143483</v>
      </c>
      <c r="FV1298" s="92">
        <v>4.92070202020202</v>
      </c>
      <c r="FW1298" s="92">
        <v>4.259321078800885</v>
      </c>
      <c r="FX1298" s="92">
        <v>4.530240786240786</v>
      </c>
    </row>
    <row r="1299" spans="165:180" ht="10.5">
      <c r="FI1299" s="83" t="s">
        <v>412</v>
      </c>
      <c r="FJ1299" s="83" t="s">
        <v>413</v>
      </c>
      <c r="FK1299" s="83" t="s">
        <v>56</v>
      </c>
      <c r="FL1299" s="83">
        <v>10900</v>
      </c>
      <c r="FM1299" s="83">
        <v>59934.95</v>
      </c>
      <c r="FN1299" s="83">
        <v>51991.89</v>
      </c>
      <c r="FO1299" s="83">
        <v>43991</v>
      </c>
      <c r="FP1299" s="83">
        <v>241788.89</v>
      </c>
      <c r="FQ1299" s="83">
        <v>222582.36</v>
      </c>
      <c r="FR1299" s="83">
        <v>303.58715596330273</v>
      </c>
      <c r="FS1299" s="83">
        <v>303.4188566103751</v>
      </c>
      <c r="FT1299" s="83">
        <v>328.10976865815024</v>
      </c>
      <c r="FU1299" s="92">
        <v>5.498619266055045</v>
      </c>
      <c r="FV1299" s="92">
        <v>5.496326294014685</v>
      </c>
      <c r="FW1299" s="92">
        <v>4.769898165137614</v>
      </c>
      <c r="FX1299" s="92">
        <v>5.059724943738492</v>
      </c>
    </row>
    <row r="1300" spans="165:180" ht="10.5">
      <c r="FI1300" s="83" t="s">
        <v>412</v>
      </c>
      <c r="FJ1300" s="83" t="s">
        <v>413</v>
      </c>
      <c r="FK1300" s="83" t="s">
        <v>42</v>
      </c>
      <c r="FL1300" s="83">
        <v>335760</v>
      </c>
      <c r="FM1300" s="83">
        <v>1617317.84</v>
      </c>
      <c r="FN1300" s="83">
        <v>1388703.29</v>
      </c>
      <c r="FO1300" s="83">
        <v>356010</v>
      </c>
      <c r="FP1300" s="83">
        <v>1693322.84</v>
      </c>
      <c r="FQ1300" s="83">
        <v>1559961.14</v>
      </c>
      <c r="FR1300" s="83">
        <v>6.031093638313081</v>
      </c>
      <c r="FS1300" s="83">
        <v>4.699447326939768</v>
      </c>
      <c r="FT1300" s="83">
        <v>12.332213168444344</v>
      </c>
      <c r="FU1300" s="92">
        <v>4.816886585656421</v>
      </c>
      <c r="FV1300" s="92">
        <v>4.756391224965591</v>
      </c>
      <c r="FW1300" s="92">
        <v>4.135999791517751</v>
      </c>
      <c r="FX1300" s="92">
        <v>4.381790230611499</v>
      </c>
    </row>
    <row r="1301" spans="165:180" ht="10.5">
      <c r="FI1301" s="83" t="s">
        <v>412</v>
      </c>
      <c r="FJ1301" s="83" t="s">
        <v>413</v>
      </c>
      <c r="FK1301" s="83" t="s">
        <v>98</v>
      </c>
      <c r="FL1301" s="83">
        <v>8460</v>
      </c>
      <c r="FM1301" s="83">
        <v>52919.94</v>
      </c>
      <c r="FN1301" s="83">
        <v>45502.37</v>
      </c>
      <c r="FO1301" s="83">
        <v>6600</v>
      </c>
      <c r="FP1301" s="83">
        <v>34782.92</v>
      </c>
      <c r="FQ1301" s="83">
        <v>31961.13</v>
      </c>
      <c r="FR1301" s="83">
        <v>-21.98581560283688</v>
      </c>
      <c r="FS1301" s="83">
        <v>-34.272563423163376</v>
      </c>
      <c r="FT1301" s="83">
        <v>-29.75941692707435</v>
      </c>
      <c r="FU1301" s="92">
        <v>6.255312056737589</v>
      </c>
      <c r="FV1301" s="92">
        <v>5.2701393939393935</v>
      </c>
      <c r="FW1301" s="92">
        <v>5.37853073286052</v>
      </c>
      <c r="FX1301" s="92">
        <v>4.842595454545455</v>
      </c>
    </row>
    <row r="1302" spans="165:180" ht="10.5">
      <c r="FI1302" s="83" t="s">
        <v>412</v>
      </c>
      <c r="FJ1302" s="83" t="s">
        <v>413</v>
      </c>
      <c r="FK1302" s="83" t="s">
        <v>61</v>
      </c>
      <c r="FL1302" s="83">
        <v>8320</v>
      </c>
      <c r="FM1302" s="83">
        <v>45265.61</v>
      </c>
      <c r="FN1302" s="83">
        <v>38984.78</v>
      </c>
      <c r="FO1302" s="83">
        <v>10886</v>
      </c>
      <c r="FP1302" s="83">
        <v>63659.96</v>
      </c>
      <c r="FQ1302" s="83">
        <v>58565.8</v>
      </c>
      <c r="FR1302" s="83">
        <v>30.841346153846153</v>
      </c>
      <c r="FS1302" s="83">
        <v>40.63647877494636</v>
      </c>
      <c r="FT1302" s="83">
        <v>50.22734513315198</v>
      </c>
      <c r="FU1302" s="92">
        <v>5.440578125</v>
      </c>
      <c r="FV1302" s="92">
        <v>5.847874334006981</v>
      </c>
      <c r="FW1302" s="92">
        <v>4.685670673076923</v>
      </c>
      <c r="FX1302" s="92">
        <v>5.379919162226713</v>
      </c>
    </row>
    <row r="1303" spans="165:180" ht="10.5">
      <c r="FI1303" s="83" t="s">
        <v>412</v>
      </c>
      <c r="FJ1303" s="83" t="s">
        <v>413</v>
      </c>
      <c r="FK1303" s="83" t="s">
        <v>49</v>
      </c>
      <c r="FL1303" s="83">
        <v>13260</v>
      </c>
      <c r="FM1303" s="83">
        <v>80331.74</v>
      </c>
      <c r="FN1303" s="83">
        <v>68649.35</v>
      </c>
      <c r="FO1303" s="83">
        <v>81570</v>
      </c>
      <c r="FP1303" s="83">
        <v>595551.4</v>
      </c>
      <c r="FQ1303" s="83">
        <v>547756.12</v>
      </c>
      <c r="FR1303" s="83">
        <v>515.158371040724</v>
      </c>
      <c r="FS1303" s="83">
        <v>641.3649947081938</v>
      </c>
      <c r="FT1303" s="83">
        <v>697.9043064500975</v>
      </c>
      <c r="FU1303" s="92">
        <v>6.058200603318251</v>
      </c>
      <c r="FV1303" s="92">
        <v>7.301108250582322</v>
      </c>
      <c r="FW1303" s="92">
        <v>5.177175716440423</v>
      </c>
      <c r="FX1303" s="92">
        <v>6.715166360181439</v>
      </c>
    </row>
    <row r="1304" spans="165:180" ht="10.5">
      <c r="FI1304" s="83" t="s">
        <v>412</v>
      </c>
      <c r="FJ1304" s="83" t="s">
        <v>413</v>
      </c>
      <c r="FK1304" s="83" t="s">
        <v>94</v>
      </c>
      <c r="FL1304" s="83">
        <v>36160</v>
      </c>
      <c r="FM1304" s="83">
        <v>173331.22</v>
      </c>
      <c r="FN1304" s="83">
        <v>147603.79</v>
      </c>
      <c r="FO1304" s="83"/>
      <c r="FP1304" s="83"/>
      <c r="FQ1304" s="83"/>
      <c r="FR1304" s="83">
        <v>-100</v>
      </c>
      <c r="FS1304" s="83">
        <v>-100</v>
      </c>
      <c r="FT1304" s="83">
        <v>-100</v>
      </c>
      <c r="FU1304" s="92">
        <v>4.793451880530974</v>
      </c>
      <c r="FV1304" s="92"/>
      <c r="FW1304" s="92">
        <v>4.081963219026549</v>
      </c>
      <c r="FX1304" s="92"/>
    </row>
    <row r="1305" spans="165:180" ht="10.5">
      <c r="FI1305" s="83" t="s">
        <v>412</v>
      </c>
      <c r="FJ1305" s="83" t="s">
        <v>413</v>
      </c>
      <c r="FK1305" s="83" t="s">
        <v>69</v>
      </c>
      <c r="FL1305" s="83">
        <v>12660</v>
      </c>
      <c r="FM1305" s="83">
        <v>69855.41</v>
      </c>
      <c r="FN1305" s="83">
        <v>60884.12</v>
      </c>
      <c r="FO1305" s="83">
        <v>31614</v>
      </c>
      <c r="FP1305" s="83">
        <v>178942.03</v>
      </c>
      <c r="FQ1305" s="83">
        <v>165774.58</v>
      </c>
      <c r="FR1305" s="83">
        <v>149.71563981042655</v>
      </c>
      <c r="FS1305" s="83">
        <v>156.16058942321</v>
      </c>
      <c r="FT1305" s="83">
        <v>172.2788470951046</v>
      </c>
      <c r="FU1305" s="92">
        <v>5.5178048973143765</v>
      </c>
      <c r="FV1305" s="92">
        <v>5.6602147782627945</v>
      </c>
      <c r="FW1305" s="92">
        <v>4.809172195892575</v>
      </c>
      <c r="FX1305" s="92">
        <v>5.243707850952109</v>
      </c>
    </row>
    <row r="1306" spans="165:180" ht="10.5">
      <c r="FI1306" s="83" t="s">
        <v>412</v>
      </c>
      <c r="FJ1306" s="83" t="s">
        <v>413</v>
      </c>
      <c r="FK1306" s="83" t="s">
        <v>70</v>
      </c>
      <c r="FL1306" s="83">
        <v>2760</v>
      </c>
      <c r="FM1306" s="83">
        <v>14968.99</v>
      </c>
      <c r="FN1306" s="83">
        <v>12841.42</v>
      </c>
      <c r="FO1306" s="83">
        <v>3078</v>
      </c>
      <c r="FP1306" s="83">
        <v>17579.38</v>
      </c>
      <c r="FQ1306" s="83">
        <v>16168.84</v>
      </c>
      <c r="FR1306" s="83">
        <v>11.521739130434783</v>
      </c>
      <c r="FS1306" s="83">
        <v>17.438651505545806</v>
      </c>
      <c r="FT1306" s="83">
        <v>25.911620365971988</v>
      </c>
      <c r="FU1306" s="92">
        <v>5.423547101449275</v>
      </c>
      <c r="FV1306" s="92">
        <v>5.711299545159195</v>
      </c>
      <c r="FW1306" s="92">
        <v>4.652688405797101</v>
      </c>
      <c r="FX1306" s="92">
        <v>5.253034437946718</v>
      </c>
    </row>
    <row r="1307" spans="165:180" ht="10.5">
      <c r="FI1307" s="83" t="s">
        <v>412</v>
      </c>
      <c r="FJ1307" s="83" t="s">
        <v>413</v>
      </c>
      <c r="FK1307" s="83" t="s">
        <v>66</v>
      </c>
      <c r="FL1307" s="83">
        <v>169694</v>
      </c>
      <c r="FM1307" s="83">
        <v>816607.5</v>
      </c>
      <c r="FN1307" s="83">
        <v>700801.37</v>
      </c>
      <c r="FO1307" s="83">
        <v>147442</v>
      </c>
      <c r="FP1307" s="83">
        <v>757342.3</v>
      </c>
      <c r="FQ1307" s="83">
        <v>697345.75</v>
      </c>
      <c r="FR1307" s="83">
        <v>-13.113015192051575</v>
      </c>
      <c r="FS1307" s="83">
        <v>-7.257489062983129</v>
      </c>
      <c r="FT1307" s="83">
        <v>-0.4930954972305484</v>
      </c>
      <c r="FU1307" s="92">
        <v>4.812235553407899</v>
      </c>
      <c r="FV1307" s="92">
        <v>5.136543861314958</v>
      </c>
      <c r="FW1307" s="92">
        <v>4.129794630334603</v>
      </c>
      <c r="FX1307" s="92">
        <v>4.729627582371373</v>
      </c>
    </row>
    <row r="1308" spans="165:180" ht="10.5">
      <c r="FI1308" s="83" t="s">
        <v>412</v>
      </c>
      <c r="FJ1308" s="83" t="s">
        <v>413</v>
      </c>
      <c r="FK1308" s="83" t="s">
        <v>48</v>
      </c>
      <c r="FL1308" s="83">
        <v>3710</v>
      </c>
      <c r="FM1308" s="83">
        <v>25371.2</v>
      </c>
      <c r="FN1308" s="83">
        <v>21743.17</v>
      </c>
      <c r="FO1308" s="83">
        <v>2990</v>
      </c>
      <c r="FP1308" s="83">
        <v>18035.7</v>
      </c>
      <c r="FQ1308" s="83">
        <v>16629.98</v>
      </c>
      <c r="FR1308" s="83">
        <v>-19.40700808625337</v>
      </c>
      <c r="FS1308" s="83">
        <v>-28.91270416850602</v>
      </c>
      <c r="FT1308" s="83">
        <v>-23.51630420035349</v>
      </c>
      <c r="FU1308" s="92">
        <v>6.838598382749327</v>
      </c>
      <c r="FV1308" s="92">
        <v>6.032006688963211</v>
      </c>
      <c r="FW1308" s="92">
        <v>5.860692722371967</v>
      </c>
      <c r="FX1308" s="92">
        <v>5.561866220735785</v>
      </c>
    </row>
    <row r="1309" spans="165:180" ht="10.5">
      <c r="FI1309" s="83" t="s">
        <v>412</v>
      </c>
      <c r="FJ1309" s="83" t="s">
        <v>413</v>
      </c>
      <c r="FK1309" s="83" t="s">
        <v>345</v>
      </c>
      <c r="FL1309" s="83">
        <v>17296</v>
      </c>
      <c r="FM1309" s="83">
        <v>90075.18</v>
      </c>
      <c r="FN1309" s="83">
        <v>77373.09</v>
      </c>
      <c r="FO1309" s="83">
        <v>16886</v>
      </c>
      <c r="FP1309" s="83">
        <v>82272.14</v>
      </c>
      <c r="FQ1309" s="83">
        <v>75719.76</v>
      </c>
      <c r="FR1309" s="83">
        <v>-2.370490286771508</v>
      </c>
      <c r="FS1309" s="83">
        <v>-8.662808112068156</v>
      </c>
      <c r="FT1309" s="83">
        <v>-2.13682819181708</v>
      </c>
      <c r="FU1309" s="92">
        <v>5.207861933395004</v>
      </c>
      <c r="FV1309" s="92">
        <v>4.872210114888073</v>
      </c>
      <c r="FW1309" s="92">
        <v>4.473467275670675</v>
      </c>
      <c r="FX1309" s="92">
        <v>4.4841738718465</v>
      </c>
    </row>
    <row r="1310" spans="165:180" ht="10.5">
      <c r="FI1310" s="83" t="s">
        <v>412</v>
      </c>
      <c r="FJ1310" s="83" t="s">
        <v>413</v>
      </c>
      <c r="FK1310" s="83" t="s">
        <v>65</v>
      </c>
      <c r="FL1310" s="83">
        <v>3620</v>
      </c>
      <c r="FM1310" s="83">
        <v>19404.62</v>
      </c>
      <c r="FN1310" s="83">
        <v>16815.52</v>
      </c>
      <c r="FO1310" s="83">
        <v>4500</v>
      </c>
      <c r="FP1310" s="83">
        <v>26584.08</v>
      </c>
      <c r="FQ1310" s="83">
        <v>24476.2</v>
      </c>
      <c r="FR1310" s="83">
        <v>24.30939226519337</v>
      </c>
      <c r="FS1310" s="83">
        <v>36.99871473906731</v>
      </c>
      <c r="FT1310" s="83">
        <v>45.557199539473054</v>
      </c>
      <c r="FU1310" s="92">
        <v>5.3603922651933695</v>
      </c>
      <c r="FV1310" s="92">
        <v>5.907573333333334</v>
      </c>
      <c r="FW1310" s="92">
        <v>4.645171270718232</v>
      </c>
      <c r="FX1310" s="92">
        <v>5.439155555555556</v>
      </c>
    </row>
    <row r="1311" spans="165:180" ht="10.5">
      <c r="FI1311" s="83" t="s">
        <v>412</v>
      </c>
      <c r="FJ1311" s="83" t="s">
        <v>413</v>
      </c>
      <c r="FK1311" s="83" t="s">
        <v>43</v>
      </c>
      <c r="FL1311" s="83"/>
      <c r="FM1311" s="83"/>
      <c r="FN1311" s="83"/>
      <c r="FO1311" s="83">
        <v>30962</v>
      </c>
      <c r="FP1311" s="83">
        <v>152567.22</v>
      </c>
      <c r="FQ1311" s="83">
        <v>140579.26</v>
      </c>
      <c r="FR1311" s="83"/>
      <c r="FS1311" s="83"/>
      <c r="FT1311" s="83"/>
      <c r="FU1311" s="92"/>
      <c r="FV1311" s="92">
        <v>4.927563464892449</v>
      </c>
      <c r="FW1311" s="92"/>
      <c r="FX1311" s="92">
        <v>4.540380466378141</v>
      </c>
    </row>
    <row r="1312" spans="165:180" ht="10.5">
      <c r="FI1312" s="83" t="s">
        <v>414</v>
      </c>
      <c r="FJ1312" s="83" t="s">
        <v>618</v>
      </c>
      <c r="FK1312" s="83" t="s">
        <v>62</v>
      </c>
      <c r="FL1312" s="83"/>
      <c r="FM1312" s="83"/>
      <c r="FN1312" s="83"/>
      <c r="FO1312" s="83">
        <v>800</v>
      </c>
      <c r="FP1312" s="83">
        <v>6000</v>
      </c>
      <c r="FQ1312" s="83">
        <v>5523.45</v>
      </c>
      <c r="FR1312" s="83"/>
      <c r="FS1312" s="83"/>
      <c r="FT1312" s="83"/>
      <c r="FU1312" s="92"/>
      <c r="FV1312" s="92">
        <v>7.5</v>
      </c>
      <c r="FW1312" s="92"/>
      <c r="FX1312" s="92">
        <v>6.9043125</v>
      </c>
    </row>
    <row r="1313" spans="165:180" ht="10.5">
      <c r="FI1313" s="83" t="s">
        <v>414</v>
      </c>
      <c r="FJ1313" s="83" t="s">
        <v>618</v>
      </c>
      <c r="FK1313" s="83" t="s">
        <v>53</v>
      </c>
      <c r="FL1313" s="83"/>
      <c r="FM1313" s="83"/>
      <c r="FN1313" s="83"/>
      <c r="FO1313" s="83">
        <v>20</v>
      </c>
      <c r="FP1313" s="83">
        <v>93.04</v>
      </c>
      <c r="FQ1313" s="83">
        <v>85.33</v>
      </c>
      <c r="FR1313" s="83"/>
      <c r="FS1313" s="83"/>
      <c r="FT1313" s="83"/>
      <c r="FU1313" s="92"/>
      <c r="FV1313" s="92">
        <v>4.652</v>
      </c>
      <c r="FW1313" s="92"/>
      <c r="FX1313" s="92">
        <v>4.2665</v>
      </c>
    </row>
    <row r="1314" spans="165:180" ht="10.5">
      <c r="FI1314" s="83" t="s">
        <v>414</v>
      </c>
      <c r="FJ1314" s="83" t="s">
        <v>618</v>
      </c>
      <c r="FK1314" s="83" t="s">
        <v>41</v>
      </c>
      <c r="FL1314" s="83"/>
      <c r="FM1314" s="83"/>
      <c r="FN1314" s="83"/>
      <c r="FO1314" s="83">
        <v>3950</v>
      </c>
      <c r="FP1314" s="83">
        <v>17184.66</v>
      </c>
      <c r="FQ1314" s="83">
        <v>15860.97</v>
      </c>
      <c r="FR1314" s="83"/>
      <c r="FS1314" s="83"/>
      <c r="FT1314" s="83"/>
      <c r="FU1314" s="92"/>
      <c r="FV1314" s="92">
        <v>4.350546835443038</v>
      </c>
      <c r="FW1314" s="92"/>
      <c r="FX1314" s="92">
        <v>4.015435443037974</v>
      </c>
    </row>
    <row r="1315" spans="165:180" ht="10.5">
      <c r="FI1315" s="83" t="s">
        <v>414</v>
      </c>
      <c r="FJ1315" s="83" t="s">
        <v>618</v>
      </c>
      <c r="FK1315" s="83" t="s">
        <v>44</v>
      </c>
      <c r="FL1315" s="83"/>
      <c r="FM1315" s="83"/>
      <c r="FN1315" s="83"/>
      <c r="FO1315" s="83">
        <v>13424</v>
      </c>
      <c r="FP1315" s="83">
        <v>65693.28</v>
      </c>
      <c r="FQ1315" s="83">
        <v>60591.61</v>
      </c>
      <c r="FR1315" s="83"/>
      <c r="FS1315" s="83"/>
      <c r="FT1315" s="83"/>
      <c r="FU1315" s="92"/>
      <c r="FV1315" s="92">
        <v>4.8937187127532775</v>
      </c>
      <c r="FW1315" s="92"/>
      <c r="FX1315" s="92">
        <v>4.5136777413587605</v>
      </c>
    </row>
    <row r="1316" spans="165:180" ht="10.5">
      <c r="FI1316" s="83" t="s">
        <v>414</v>
      </c>
      <c r="FJ1316" s="83" t="s">
        <v>618</v>
      </c>
      <c r="FK1316" s="83" t="s">
        <v>42</v>
      </c>
      <c r="FL1316" s="83"/>
      <c r="FM1316" s="83"/>
      <c r="FN1316" s="83"/>
      <c r="FO1316" s="83">
        <v>16350</v>
      </c>
      <c r="FP1316" s="83">
        <v>74815.3</v>
      </c>
      <c r="FQ1316" s="83">
        <v>68956.84</v>
      </c>
      <c r="FR1316" s="83"/>
      <c r="FS1316" s="83"/>
      <c r="FT1316" s="83"/>
      <c r="FU1316" s="92"/>
      <c r="FV1316" s="92">
        <v>4.575859327217126</v>
      </c>
      <c r="FW1316" s="92"/>
      <c r="FX1316" s="92">
        <v>4.21754373088685</v>
      </c>
    </row>
    <row r="1317" spans="165:180" ht="10.5">
      <c r="FI1317" s="83" t="s">
        <v>414</v>
      </c>
      <c r="FJ1317" s="83" t="s">
        <v>618</v>
      </c>
      <c r="FK1317" s="83" t="s">
        <v>49</v>
      </c>
      <c r="FL1317" s="83"/>
      <c r="FM1317" s="83"/>
      <c r="FN1317" s="83"/>
      <c r="FO1317" s="83">
        <v>160</v>
      </c>
      <c r="FP1317" s="83">
        <v>857.25</v>
      </c>
      <c r="FQ1317" s="83">
        <v>787.6</v>
      </c>
      <c r="FR1317" s="83"/>
      <c r="FS1317" s="83"/>
      <c r="FT1317" s="83"/>
      <c r="FU1317" s="92"/>
      <c r="FV1317" s="92">
        <v>5.3578125</v>
      </c>
      <c r="FW1317" s="92"/>
      <c r="FX1317" s="92">
        <v>4.9225</v>
      </c>
    </row>
    <row r="1318" spans="165:180" ht="10.5">
      <c r="FI1318" s="83" t="s">
        <v>414</v>
      </c>
      <c r="FJ1318" s="83" t="s">
        <v>618</v>
      </c>
      <c r="FK1318" s="83" t="s">
        <v>66</v>
      </c>
      <c r="FL1318" s="83"/>
      <c r="FM1318" s="83"/>
      <c r="FN1318" s="83"/>
      <c r="FO1318" s="83">
        <v>332</v>
      </c>
      <c r="FP1318" s="83">
        <v>1575.04</v>
      </c>
      <c r="FQ1318" s="83">
        <v>1448.6</v>
      </c>
      <c r="FR1318" s="83"/>
      <c r="FS1318" s="83"/>
      <c r="FT1318" s="83"/>
      <c r="FU1318" s="92"/>
      <c r="FV1318" s="92">
        <v>4.744096385542169</v>
      </c>
      <c r="FW1318" s="92"/>
      <c r="FX1318" s="92">
        <v>4.363253012048193</v>
      </c>
    </row>
    <row r="1319" spans="165:180" ht="10.5">
      <c r="FI1319" s="83" t="s">
        <v>414</v>
      </c>
      <c r="FJ1319" s="83" t="s">
        <v>618</v>
      </c>
      <c r="FK1319" s="83" t="s">
        <v>43</v>
      </c>
      <c r="FL1319" s="83">
        <v>6080</v>
      </c>
      <c r="FM1319" s="83">
        <v>21853.88</v>
      </c>
      <c r="FN1319" s="83">
        <v>18848</v>
      </c>
      <c r="FO1319" s="83">
        <v>5340</v>
      </c>
      <c r="FP1319" s="83">
        <v>23626.14</v>
      </c>
      <c r="FQ1319" s="83">
        <v>21794.94</v>
      </c>
      <c r="FR1319" s="83">
        <v>-12.171052631578947</v>
      </c>
      <c r="FS1319" s="83">
        <v>8.109589692997298</v>
      </c>
      <c r="FT1319" s="83">
        <v>15.635292869269943</v>
      </c>
      <c r="FU1319" s="92">
        <v>3.594388157894737</v>
      </c>
      <c r="FV1319" s="92">
        <v>4.424370786516854</v>
      </c>
      <c r="FW1319" s="92">
        <v>3.1</v>
      </c>
      <c r="FX1319" s="92">
        <v>4.081449438202247</v>
      </c>
    </row>
    <row r="1320" spans="165:180" ht="10.5">
      <c r="FI1320" s="83" t="s">
        <v>431</v>
      </c>
      <c r="FJ1320" s="83" t="s">
        <v>432</v>
      </c>
      <c r="FK1320" s="83" t="s">
        <v>47</v>
      </c>
      <c r="FL1320" s="83">
        <v>1260</v>
      </c>
      <c r="FM1320" s="83">
        <v>5820.78</v>
      </c>
      <c r="FN1320" s="83">
        <v>5178</v>
      </c>
      <c r="FO1320" s="83">
        <v>2352</v>
      </c>
      <c r="FP1320" s="83">
        <v>15636.86</v>
      </c>
      <c r="FQ1320" s="83">
        <v>14336.34</v>
      </c>
      <c r="FR1320" s="83">
        <v>86.66666666666667</v>
      </c>
      <c r="FS1320" s="83">
        <v>168.63856733977238</v>
      </c>
      <c r="FT1320" s="83">
        <v>176.8702201622248</v>
      </c>
      <c r="FU1320" s="92">
        <v>4.619666666666666</v>
      </c>
      <c r="FV1320" s="92">
        <v>6.648324829931973</v>
      </c>
      <c r="FW1320" s="92">
        <v>4.109523809523809</v>
      </c>
      <c r="FX1320" s="92">
        <v>6.0953826530612245</v>
      </c>
    </row>
    <row r="1321" spans="165:180" ht="10.5">
      <c r="FI1321" s="83" t="s">
        <v>431</v>
      </c>
      <c r="FJ1321" s="83" t="s">
        <v>432</v>
      </c>
      <c r="FK1321" s="83" t="s">
        <v>133</v>
      </c>
      <c r="FL1321" s="83">
        <v>5000</v>
      </c>
      <c r="FM1321" s="83">
        <v>27372.78</v>
      </c>
      <c r="FN1321" s="83">
        <v>23613.15</v>
      </c>
      <c r="FO1321" s="83"/>
      <c r="FP1321" s="83"/>
      <c r="FQ1321" s="83"/>
      <c r="FR1321" s="83">
        <v>-100</v>
      </c>
      <c r="FS1321" s="83">
        <v>-100</v>
      </c>
      <c r="FT1321" s="83">
        <v>-100</v>
      </c>
      <c r="FU1321" s="92">
        <v>5.474556</v>
      </c>
      <c r="FV1321" s="92"/>
      <c r="FW1321" s="92">
        <v>4.7226300000000005</v>
      </c>
      <c r="FX1321" s="92"/>
    </row>
    <row r="1322" spans="165:180" ht="10.5">
      <c r="FI1322" s="83" t="s">
        <v>431</v>
      </c>
      <c r="FJ1322" s="83" t="s">
        <v>432</v>
      </c>
      <c r="FK1322" s="83" t="s">
        <v>62</v>
      </c>
      <c r="FL1322" s="83">
        <v>19090</v>
      </c>
      <c r="FM1322" s="83">
        <v>165401.5</v>
      </c>
      <c r="FN1322" s="83">
        <v>137272.86</v>
      </c>
      <c r="FO1322" s="83"/>
      <c r="FP1322" s="83"/>
      <c r="FQ1322" s="83"/>
      <c r="FR1322" s="83">
        <v>-100</v>
      </c>
      <c r="FS1322" s="83">
        <v>-100</v>
      </c>
      <c r="FT1322" s="83">
        <v>-100</v>
      </c>
      <c r="FU1322" s="92">
        <v>8.664300680984809</v>
      </c>
      <c r="FV1322" s="92"/>
      <c r="FW1322" s="92">
        <v>7.190825563122052</v>
      </c>
      <c r="FX1322" s="92"/>
    </row>
    <row r="1323" spans="165:180" ht="10.5">
      <c r="FI1323" s="83" t="s">
        <v>431</v>
      </c>
      <c r="FJ1323" s="83" t="s">
        <v>432</v>
      </c>
      <c r="FK1323" s="83" t="s">
        <v>53</v>
      </c>
      <c r="FL1323" s="83">
        <v>14844.12</v>
      </c>
      <c r="FM1323" s="83">
        <v>151018.6</v>
      </c>
      <c r="FN1323" s="83">
        <v>130951.91</v>
      </c>
      <c r="FO1323" s="83">
        <v>891</v>
      </c>
      <c r="FP1323" s="83">
        <v>6364.75</v>
      </c>
      <c r="FQ1323" s="83">
        <v>5837.41</v>
      </c>
      <c r="FR1323" s="83">
        <v>-93.9976233013476</v>
      </c>
      <c r="FS1323" s="83">
        <v>-95.78545291772006</v>
      </c>
      <c r="FT1323" s="83">
        <v>-95.5423254231267</v>
      </c>
      <c r="FU1323" s="92">
        <v>10.173631040438908</v>
      </c>
      <c r="FV1323" s="92">
        <v>7.14337822671156</v>
      </c>
      <c r="FW1323" s="92">
        <v>8.821803515466057</v>
      </c>
      <c r="FX1323" s="92">
        <v>6.551526374859708</v>
      </c>
    </row>
    <row r="1324" spans="165:180" ht="10.5">
      <c r="FI1324" s="83" t="s">
        <v>431</v>
      </c>
      <c r="FJ1324" s="83" t="s">
        <v>432</v>
      </c>
      <c r="FK1324" s="83" t="s">
        <v>55</v>
      </c>
      <c r="FL1324" s="83">
        <v>2000</v>
      </c>
      <c r="FM1324" s="83">
        <v>12955.83</v>
      </c>
      <c r="FN1324" s="83">
        <v>10756.1</v>
      </c>
      <c r="FO1324" s="83"/>
      <c r="FP1324" s="83"/>
      <c r="FQ1324" s="83"/>
      <c r="FR1324" s="83">
        <v>-100</v>
      </c>
      <c r="FS1324" s="83">
        <v>-100</v>
      </c>
      <c r="FT1324" s="83">
        <v>-100</v>
      </c>
      <c r="FU1324" s="92">
        <v>6.477915</v>
      </c>
      <c r="FV1324" s="92"/>
      <c r="FW1324" s="92">
        <v>5.37805</v>
      </c>
      <c r="FX1324" s="92"/>
    </row>
    <row r="1325" spans="165:180" ht="10.5">
      <c r="FI1325" s="83" t="s">
        <v>431</v>
      </c>
      <c r="FJ1325" s="83" t="s">
        <v>432</v>
      </c>
      <c r="FK1325" s="83" t="s">
        <v>41</v>
      </c>
      <c r="FL1325" s="83"/>
      <c r="FM1325" s="83"/>
      <c r="FN1325" s="83"/>
      <c r="FO1325" s="83">
        <v>9450</v>
      </c>
      <c r="FP1325" s="83">
        <v>59977.52</v>
      </c>
      <c r="FQ1325" s="83">
        <v>55277.05</v>
      </c>
      <c r="FR1325" s="83"/>
      <c r="FS1325" s="83"/>
      <c r="FT1325" s="83"/>
      <c r="FU1325" s="92"/>
      <c r="FV1325" s="92">
        <v>6.346827513227513</v>
      </c>
      <c r="FW1325" s="92"/>
      <c r="FX1325" s="92">
        <v>5.849423280423281</v>
      </c>
    </row>
    <row r="1326" spans="165:180" ht="10.5">
      <c r="FI1326" s="83" t="s">
        <v>431</v>
      </c>
      <c r="FJ1326" s="83" t="s">
        <v>432</v>
      </c>
      <c r="FK1326" s="83" t="s">
        <v>44</v>
      </c>
      <c r="FL1326" s="83">
        <v>2340</v>
      </c>
      <c r="FM1326" s="83">
        <v>13051.87</v>
      </c>
      <c r="FN1326" s="83">
        <v>11091.6</v>
      </c>
      <c r="FO1326" s="83"/>
      <c r="FP1326" s="83"/>
      <c r="FQ1326" s="83"/>
      <c r="FR1326" s="83">
        <v>-100</v>
      </c>
      <c r="FS1326" s="83">
        <v>-100</v>
      </c>
      <c r="FT1326" s="83">
        <v>-100</v>
      </c>
      <c r="FU1326" s="92">
        <v>5.5777222222222225</v>
      </c>
      <c r="FV1326" s="92"/>
      <c r="FW1326" s="92">
        <v>4.74</v>
      </c>
      <c r="FX1326" s="92"/>
    </row>
    <row r="1327" spans="165:180" ht="10.5">
      <c r="FI1327" s="83" t="s">
        <v>431</v>
      </c>
      <c r="FJ1327" s="83" t="s">
        <v>432</v>
      </c>
      <c r="FK1327" s="83" t="s">
        <v>84</v>
      </c>
      <c r="FL1327" s="83">
        <v>13990</v>
      </c>
      <c r="FM1327" s="83">
        <v>72546.16</v>
      </c>
      <c r="FN1327" s="83">
        <v>61143.17</v>
      </c>
      <c r="FO1327" s="83"/>
      <c r="FP1327" s="83"/>
      <c r="FQ1327" s="83"/>
      <c r="FR1327" s="83">
        <v>-100</v>
      </c>
      <c r="FS1327" s="83">
        <v>-100</v>
      </c>
      <c r="FT1327" s="83">
        <v>-100</v>
      </c>
      <c r="FU1327" s="92">
        <v>5.185572551822731</v>
      </c>
      <c r="FV1327" s="92"/>
      <c r="FW1327" s="92">
        <v>4.370491065046462</v>
      </c>
      <c r="FX1327" s="92"/>
    </row>
    <row r="1328" spans="165:180" ht="10.5">
      <c r="FI1328" s="83" t="s">
        <v>431</v>
      </c>
      <c r="FJ1328" s="83" t="s">
        <v>432</v>
      </c>
      <c r="FK1328" s="83" t="s">
        <v>525</v>
      </c>
      <c r="FL1328" s="83">
        <v>1120</v>
      </c>
      <c r="FM1328" s="83">
        <v>5849.24</v>
      </c>
      <c r="FN1328" s="83">
        <v>5035.86</v>
      </c>
      <c r="FO1328" s="83"/>
      <c r="FP1328" s="83"/>
      <c r="FQ1328" s="83"/>
      <c r="FR1328" s="83">
        <v>-100</v>
      </c>
      <c r="FS1328" s="83">
        <v>-100</v>
      </c>
      <c r="FT1328" s="83">
        <v>-100</v>
      </c>
      <c r="FU1328" s="92">
        <v>5.222535714285714</v>
      </c>
      <c r="FV1328" s="92"/>
      <c r="FW1328" s="92">
        <v>4.496303571428571</v>
      </c>
      <c r="FX1328" s="92"/>
    </row>
    <row r="1329" spans="165:180" ht="10.5">
      <c r="FI1329" s="83" t="s">
        <v>433</v>
      </c>
      <c r="FJ1329" s="83" t="s">
        <v>625</v>
      </c>
      <c r="FK1329" s="83" t="s">
        <v>133</v>
      </c>
      <c r="FL1329" s="83">
        <v>336</v>
      </c>
      <c r="FM1329" s="83">
        <v>3161.76</v>
      </c>
      <c r="FN1329" s="83">
        <v>2722.09</v>
      </c>
      <c r="FO1329" s="83"/>
      <c r="FP1329" s="83"/>
      <c r="FQ1329" s="83"/>
      <c r="FR1329" s="83">
        <v>-100</v>
      </c>
      <c r="FS1329" s="83">
        <v>-100</v>
      </c>
      <c r="FT1329" s="83">
        <v>-100</v>
      </c>
      <c r="FU1329" s="92">
        <v>9.41</v>
      </c>
      <c r="FV1329" s="92"/>
      <c r="FW1329" s="92">
        <v>8.101458333333333</v>
      </c>
      <c r="FX1329" s="92"/>
    </row>
    <row r="1330" spans="165:180" ht="10.5">
      <c r="FI1330" s="83" t="s">
        <v>433</v>
      </c>
      <c r="FJ1330" s="83" t="s">
        <v>625</v>
      </c>
      <c r="FK1330" s="83" t="s">
        <v>53</v>
      </c>
      <c r="FL1330" s="83"/>
      <c r="FM1330" s="83"/>
      <c r="FN1330" s="83"/>
      <c r="FO1330" s="83">
        <v>150</v>
      </c>
      <c r="FP1330" s="83">
        <v>1037.97</v>
      </c>
      <c r="FQ1330" s="83">
        <v>952.87</v>
      </c>
      <c r="FR1330" s="83"/>
      <c r="FS1330" s="83"/>
      <c r="FT1330" s="83"/>
      <c r="FU1330" s="92"/>
      <c r="FV1330" s="92">
        <v>6.9198</v>
      </c>
      <c r="FW1330" s="92"/>
      <c r="FX1330" s="92">
        <v>6.3524666666666665</v>
      </c>
    </row>
    <row r="1331" spans="165:180" ht="10.5">
      <c r="FI1331" s="83" t="s">
        <v>433</v>
      </c>
      <c r="FJ1331" s="83" t="s">
        <v>625</v>
      </c>
      <c r="FK1331" s="83" t="s">
        <v>55</v>
      </c>
      <c r="FL1331" s="83"/>
      <c r="FM1331" s="83"/>
      <c r="FN1331" s="83"/>
      <c r="FO1331" s="83">
        <v>1920</v>
      </c>
      <c r="FP1331" s="83">
        <v>12142.29</v>
      </c>
      <c r="FQ1331" s="83">
        <v>11146.8</v>
      </c>
      <c r="FR1331" s="83"/>
      <c r="FS1331" s="83"/>
      <c r="FT1331" s="83"/>
      <c r="FU1331" s="92"/>
      <c r="FV1331" s="92">
        <v>6.324109375000001</v>
      </c>
      <c r="FW1331" s="92"/>
      <c r="FX1331" s="92">
        <v>5.805625</v>
      </c>
    </row>
    <row r="1332" spans="165:180" ht="10.5">
      <c r="FI1332" s="83" t="s">
        <v>433</v>
      </c>
      <c r="FJ1332" s="83" t="s">
        <v>625</v>
      </c>
      <c r="FK1332" s="83" t="s">
        <v>42</v>
      </c>
      <c r="FL1332" s="83"/>
      <c r="FM1332" s="83"/>
      <c r="FN1332" s="83"/>
      <c r="FO1332" s="83">
        <v>450</v>
      </c>
      <c r="FP1332" s="83">
        <v>3544.75</v>
      </c>
      <c r="FQ1332" s="83">
        <v>3251.73</v>
      </c>
      <c r="FR1332" s="83"/>
      <c r="FS1332" s="83"/>
      <c r="FT1332" s="83"/>
      <c r="FU1332" s="92"/>
      <c r="FV1332" s="92">
        <v>7.877222222222223</v>
      </c>
      <c r="FW1332" s="92"/>
      <c r="FX1332" s="92">
        <v>7.226066666666667</v>
      </c>
    </row>
    <row r="1333" spans="165:180" ht="10.5">
      <c r="FI1333" s="83" t="s">
        <v>441</v>
      </c>
      <c r="FJ1333" s="83" t="s">
        <v>307</v>
      </c>
      <c r="FK1333" s="83" t="s">
        <v>47</v>
      </c>
      <c r="FL1333" s="83">
        <v>32</v>
      </c>
      <c r="FM1333" s="83">
        <v>366.71</v>
      </c>
      <c r="FN1333" s="83">
        <v>313.59</v>
      </c>
      <c r="FO1333" s="83">
        <v>439</v>
      </c>
      <c r="FP1333" s="83">
        <v>5216.17</v>
      </c>
      <c r="FQ1333" s="83">
        <v>4796.66</v>
      </c>
      <c r="FR1333" s="83">
        <v>1271.875</v>
      </c>
      <c r="FS1333" s="83">
        <v>1322.4237135611247</v>
      </c>
      <c r="FT1333" s="83">
        <v>1429.595969259224</v>
      </c>
      <c r="FU1333" s="92">
        <v>11.4596875</v>
      </c>
      <c r="FV1333" s="92">
        <v>11.881936218678815</v>
      </c>
      <c r="FW1333" s="92">
        <v>9.7996875</v>
      </c>
      <c r="FX1333" s="92">
        <v>10.92633257403189</v>
      </c>
    </row>
    <row r="1334" spans="165:180" ht="10.5">
      <c r="FI1334" s="83" t="s">
        <v>441</v>
      </c>
      <c r="FJ1334" s="83" t="s">
        <v>307</v>
      </c>
      <c r="FK1334" s="83" t="s">
        <v>134</v>
      </c>
      <c r="FL1334" s="83"/>
      <c r="FM1334" s="83"/>
      <c r="FN1334" s="83"/>
      <c r="FO1334" s="83">
        <v>600</v>
      </c>
      <c r="FP1334" s="83">
        <v>8794.42</v>
      </c>
      <c r="FQ1334" s="83">
        <v>8129.67</v>
      </c>
      <c r="FR1334" s="83"/>
      <c r="FS1334" s="83"/>
      <c r="FT1334" s="83"/>
      <c r="FU1334" s="92"/>
      <c r="FV1334" s="92">
        <v>14.657366666666666</v>
      </c>
      <c r="FW1334" s="92"/>
      <c r="FX1334" s="92">
        <v>13.54945</v>
      </c>
    </row>
    <row r="1335" spans="165:180" ht="10.5">
      <c r="FI1335" s="83" t="s">
        <v>441</v>
      </c>
      <c r="FJ1335" s="83" t="s">
        <v>307</v>
      </c>
      <c r="FK1335" s="83" t="s">
        <v>62</v>
      </c>
      <c r="FL1335" s="83">
        <v>4402.45</v>
      </c>
      <c r="FM1335" s="83">
        <v>60507.52</v>
      </c>
      <c r="FN1335" s="83">
        <v>52109.14</v>
      </c>
      <c r="FO1335" s="83">
        <v>6942</v>
      </c>
      <c r="FP1335" s="83">
        <v>90446.52</v>
      </c>
      <c r="FQ1335" s="83">
        <v>83144.97</v>
      </c>
      <c r="FR1335" s="83">
        <v>57.68492543924407</v>
      </c>
      <c r="FS1335" s="83">
        <v>49.479800196735894</v>
      </c>
      <c r="FT1335" s="83">
        <v>59.55928269013843</v>
      </c>
      <c r="FU1335" s="92">
        <v>13.744056150552533</v>
      </c>
      <c r="FV1335" s="92">
        <v>13.028885047536734</v>
      </c>
      <c r="FW1335" s="92">
        <v>11.836395643334962</v>
      </c>
      <c r="FX1335" s="92">
        <v>11.97709161624892</v>
      </c>
    </row>
    <row r="1336" spans="165:180" ht="10.5">
      <c r="FI1336" s="83" t="s">
        <v>441</v>
      </c>
      <c r="FJ1336" s="83" t="s">
        <v>307</v>
      </c>
      <c r="FK1336" s="83" t="s">
        <v>53</v>
      </c>
      <c r="FL1336" s="83">
        <v>15642</v>
      </c>
      <c r="FM1336" s="83">
        <v>200108.56</v>
      </c>
      <c r="FN1336" s="83">
        <v>170978.37</v>
      </c>
      <c r="FO1336" s="83">
        <v>19026</v>
      </c>
      <c r="FP1336" s="83">
        <v>235874.98</v>
      </c>
      <c r="FQ1336" s="83">
        <v>216717.06</v>
      </c>
      <c r="FR1336" s="83">
        <v>21.634062140391254</v>
      </c>
      <c r="FS1336" s="83">
        <v>17.873508259716633</v>
      </c>
      <c r="FT1336" s="83">
        <v>26.75115571636342</v>
      </c>
      <c r="FU1336" s="92">
        <v>12.793029024421429</v>
      </c>
      <c r="FV1336" s="92">
        <v>12.397507621150005</v>
      </c>
      <c r="FW1336" s="92">
        <v>10.93072305331799</v>
      </c>
      <c r="FX1336" s="92">
        <v>11.39057395143488</v>
      </c>
    </row>
    <row r="1337" spans="165:180" ht="10.5">
      <c r="FI1337" s="83" t="s">
        <v>441</v>
      </c>
      <c r="FJ1337" s="83" t="s">
        <v>307</v>
      </c>
      <c r="FK1337" s="83" t="s">
        <v>55</v>
      </c>
      <c r="FL1337" s="83"/>
      <c r="FM1337" s="83"/>
      <c r="FN1337" s="83"/>
      <c r="FO1337" s="83">
        <v>1000</v>
      </c>
      <c r="FP1337" s="83">
        <v>11982.38</v>
      </c>
      <c r="FQ1337" s="83">
        <v>11000</v>
      </c>
      <c r="FR1337" s="83"/>
      <c r="FS1337" s="83"/>
      <c r="FT1337" s="83"/>
      <c r="FU1337" s="92"/>
      <c r="FV1337" s="92">
        <v>11.98238</v>
      </c>
      <c r="FW1337" s="92"/>
      <c r="FX1337" s="92">
        <v>11</v>
      </c>
    </row>
    <row r="1338" spans="165:180" ht="10.5">
      <c r="FI1338" s="83" t="s">
        <v>441</v>
      </c>
      <c r="FJ1338" s="83" t="s">
        <v>307</v>
      </c>
      <c r="FK1338" s="83" t="s">
        <v>41</v>
      </c>
      <c r="FL1338" s="83">
        <v>422501</v>
      </c>
      <c r="FM1338" s="83">
        <v>4692955.24</v>
      </c>
      <c r="FN1338" s="83">
        <v>4025245.9</v>
      </c>
      <c r="FO1338" s="83">
        <v>453826</v>
      </c>
      <c r="FP1338" s="83">
        <v>5174695.5</v>
      </c>
      <c r="FQ1338" s="83">
        <v>4760471.14</v>
      </c>
      <c r="FR1338" s="83">
        <v>7.414183635068319</v>
      </c>
      <c r="FS1338" s="83">
        <v>10.265179090009811</v>
      </c>
      <c r="FT1338" s="83">
        <v>18.265349701989628</v>
      </c>
      <c r="FU1338" s="92">
        <v>11.107560076780883</v>
      </c>
      <c r="FV1338" s="92">
        <v>11.402377783555812</v>
      </c>
      <c r="FW1338" s="92">
        <v>9.527186681214955</v>
      </c>
      <c r="FX1338" s="92">
        <v>10.489639509415502</v>
      </c>
    </row>
    <row r="1339" spans="165:180" ht="10.5">
      <c r="FI1339" s="83" t="s">
        <v>441</v>
      </c>
      <c r="FJ1339" s="83" t="s">
        <v>307</v>
      </c>
      <c r="FK1339" s="83" t="s">
        <v>44</v>
      </c>
      <c r="FL1339" s="83">
        <v>826</v>
      </c>
      <c r="FM1339" s="83">
        <v>10383.66</v>
      </c>
      <c r="FN1339" s="83">
        <v>8966.03</v>
      </c>
      <c r="FO1339" s="83">
        <v>1250</v>
      </c>
      <c r="FP1339" s="83">
        <v>16125.56</v>
      </c>
      <c r="FQ1339" s="83">
        <v>14782.13</v>
      </c>
      <c r="FR1339" s="83">
        <v>51.3317191283293</v>
      </c>
      <c r="FS1339" s="83">
        <v>55.29745773648213</v>
      </c>
      <c r="FT1339" s="83">
        <v>64.8681746547803</v>
      </c>
      <c r="FU1339" s="92">
        <v>12.571016949152542</v>
      </c>
      <c r="FV1339" s="92">
        <v>12.900447999999999</v>
      </c>
      <c r="FW1339" s="92">
        <v>10.854757869249395</v>
      </c>
      <c r="FX1339" s="92">
        <v>11.825704</v>
      </c>
    </row>
    <row r="1340" spans="165:180" ht="10.5">
      <c r="FI1340" s="83" t="s">
        <v>441</v>
      </c>
      <c r="FJ1340" s="83" t="s">
        <v>307</v>
      </c>
      <c r="FK1340" s="83" t="s">
        <v>56</v>
      </c>
      <c r="FL1340" s="83"/>
      <c r="FM1340" s="83"/>
      <c r="FN1340" s="83"/>
      <c r="FO1340" s="83">
        <v>120</v>
      </c>
      <c r="FP1340" s="83">
        <v>1274</v>
      </c>
      <c r="FQ1340" s="83">
        <v>1170.19</v>
      </c>
      <c r="FR1340" s="83"/>
      <c r="FS1340" s="83"/>
      <c r="FT1340" s="83"/>
      <c r="FU1340" s="92"/>
      <c r="FV1340" s="92">
        <v>10.616666666666667</v>
      </c>
      <c r="FW1340" s="92"/>
      <c r="FX1340" s="92">
        <v>9.751583333333334</v>
      </c>
    </row>
    <row r="1341" spans="165:180" ht="10.5">
      <c r="FI1341" s="83" t="s">
        <v>441</v>
      </c>
      <c r="FJ1341" s="83" t="s">
        <v>307</v>
      </c>
      <c r="FK1341" s="83" t="s">
        <v>42</v>
      </c>
      <c r="FL1341" s="83">
        <v>24159</v>
      </c>
      <c r="FM1341" s="83">
        <v>265732.67</v>
      </c>
      <c r="FN1341" s="83">
        <v>230184.88</v>
      </c>
      <c r="FO1341" s="83">
        <v>13560</v>
      </c>
      <c r="FP1341" s="83">
        <v>157217.79</v>
      </c>
      <c r="FQ1341" s="83">
        <v>144817</v>
      </c>
      <c r="FR1341" s="83">
        <v>-43.871849000372535</v>
      </c>
      <c r="FS1341" s="83">
        <v>-40.836107957670386</v>
      </c>
      <c r="FT1341" s="83">
        <v>-37.086658341764235</v>
      </c>
      <c r="FU1341" s="92">
        <v>10.999324061426384</v>
      </c>
      <c r="FV1341" s="92">
        <v>11.594232300884956</v>
      </c>
      <c r="FW1341" s="92">
        <v>9.527914234860715</v>
      </c>
      <c r="FX1341" s="92">
        <v>10.6797197640118</v>
      </c>
    </row>
    <row r="1342" spans="165:180" ht="10.5">
      <c r="FI1342" s="83" t="s">
        <v>441</v>
      </c>
      <c r="FJ1342" s="83" t="s">
        <v>307</v>
      </c>
      <c r="FK1342" s="83" t="s">
        <v>66</v>
      </c>
      <c r="FL1342" s="83">
        <v>310</v>
      </c>
      <c r="FM1342" s="83">
        <v>3534.98</v>
      </c>
      <c r="FN1342" s="83">
        <v>3037.97</v>
      </c>
      <c r="FO1342" s="83">
        <v>1004</v>
      </c>
      <c r="FP1342" s="83">
        <v>12626.24</v>
      </c>
      <c r="FQ1342" s="83">
        <v>11611.58</v>
      </c>
      <c r="FR1342" s="83">
        <v>223.8709677419355</v>
      </c>
      <c r="FS1342" s="83">
        <v>257.1799557564682</v>
      </c>
      <c r="FT1342" s="83">
        <v>282.2150975816088</v>
      </c>
      <c r="FU1342" s="92">
        <v>11.403161290322581</v>
      </c>
      <c r="FV1342" s="92">
        <v>12.57593625498008</v>
      </c>
      <c r="FW1342" s="92">
        <v>9.799903225806451</v>
      </c>
      <c r="FX1342" s="92">
        <v>11.565318725099601</v>
      </c>
    </row>
    <row r="1343" spans="165:180" ht="10.5">
      <c r="FI1343" s="83" t="s">
        <v>441</v>
      </c>
      <c r="FJ1343" s="83" t="s">
        <v>307</v>
      </c>
      <c r="FK1343" s="83" t="s">
        <v>65</v>
      </c>
      <c r="FL1343" s="83">
        <v>310</v>
      </c>
      <c r="FM1343" s="83">
        <v>3352.42</v>
      </c>
      <c r="FN1343" s="83">
        <v>2894.45</v>
      </c>
      <c r="FO1343" s="83">
        <v>270</v>
      </c>
      <c r="FP1343" s="83">
        <v>2859.2</v>
      </c>
      <c r="FQ1343" s="83">
        <v>2628.82</v>
      </c>
      <c r="FR1343" s="83">
        <v>-12.903225806451612</v>
      </c>
      <c r="FS1343" s="83">
        <v>-14.712357043568534</v>
      </c>
      <c r="FT1343" s="83">
        <v>-9.17721846983018</v>
      </c>
      <c r="FU1343" s="92">
        <v>10.81425806451613</v>
      </c>
      <c r="FV1343" s="92">
        <v>10.589629629629629</v>
      </c>
      <c r="FW1343" s="92">
        <v>9.336935483870967</v>
      </c>
      <c r="FX1343" s="92">
        <v>9.736370370370372</v>
      </c>
    </row>
    <row r="1344" spans="165:180" ht="10.5">
      <c r="FI1344" s="83" t="s">
        <v>441</v>
      </c>
      <c r="FJ1344" s="83" t="s">
        <v>307</v>
      </c>
      <c r="FK1344" s="83" t="s">
        <v>43</v>
      </c>
      <c r="FL1344" s="83"/>
      <c r="FM1344" s="83"/>
      <c r="FN1344" s="83"/>
      <c r="FO1344" s="83">
        <v>10490</v>
      </c>
      <c r="FP1344" s="83">
        <v>113815.8</v>
      </c>
      <c r="FQ1344" s="83">
        <v>104650.61</v>
      </c>
      <c r="FR1344" s="83"/>
      <c r="FS1344" s="83"/>
      <c r="FT1344" s="83"/>
      <c r="FU1344" s="92"/>
      <c r="FV1344" s="92">
        <v>10.849933269780744</v>
      </c>
      <c r="FW1344" s="92"/>
      <c r="FX1344" s="92">
        <v>9.976225929456625</v>
      </c>
    </row>
    <row r="1345" spans="165:180" ht="10.5">
      <c r="FI1345" s="83" t="s">
        <v>452</v>
      </c>
      <c r="FJ1345" s="83" t="s">
        <v>314</v>
      </c>
      <c r="FK1345" s="83" t="s">
        <v>47</v>
      </c>
      <c r="FL1345" s="83">
        <v>5090</v>
      </c>
      <c r="FM1345" s="83">
        <v>58315.94</v>
      </c>
      <c r="FN1345" s="83">
        <v>49754.8</v>
      </c>
      <c r="FO1345" s="83">
        <v>7440</v>
      </c>
      <c r="FP1345" s="83">
        <v>69706.64</v>
      </c>
      <c r="FQ1345" s="83">
        <v>63931.2</v>
      </c>
      <c r="FR1345" s="83">
        <v>46.16895874263261</v>
      </c>
      <c r="FS1345" s="83">
        <v>19.532738390224004</v>
      </c>
      <c r="FT1345" s="83">
        <v>28.492527354144716</v>
      </c>
      <c r="FU1345" s="92">
        <v>11.456962671905698</v>
      </c>
      <c r="FV1345" s="92">
        <v>9.369172043010753</v>
      </c>
      <c r="FW1345" s="92">
        <v>9.775009823182712</v>
      </c>
      <c r="FX1345" s="92">
        <v>8.59290322580645</v>
      </c>
    </row>
    <row r="1346" spans="165:180" ht="10.5">
      <c r="FI1346" s="83" t="s">
        <v>452</v>
      </c>
      <c r="FJ1346" s="83" t="s">
        <v>314</v>
      </c>
      <c r="FK1346" s="83" t="s">
        <v>93</v>
      </c>
      <c r="FL1346" s="83"/>
      <c r="FM1346" s="83"/>
      <c r="FN1346" s="83"/>
      <c r="FO1346" s="83">
        <v>11385</v>
      </c>
      <c r="FP1346" s="83">
        <v>138141.29</v>
      </c>
      <c r="FQ1346" s="83">
        <v>127773.7</v>
      </c>
      <c r="FR1346" s="83"/>
      <c r="FS1346" s="83"/>
      <c r="FT1346" s="83"/>
      <c r="FU1346" s="92"/>
      <c r="FV1346" s="92">
        <v>12.133622310057094</v>
      </c>
      <c r="FW1346" s="92"/>
      <c r="FX1346" s="92">
        <v>11.222986385595082</v>
      </c>
    </row>
    <row r="1347" spans="165:180" ht="10.5">
      <c r="FI1347" s="83" t="s">
        <v>452</v>
      </c>
      <c r="FJ1347" s="83" t="s">
        <v>314</v>
      </c>
      <c r="FK1347" s="83" t="s">
        <v>133</v>
      </c>
      <c r="FL1347" s="83">
        <v>495</v>
      </c>
      <c r="FM1347" s="83">
        <v>2752.2</v>
      </c>
      <c r="FN1347" s="83">
        <v>2369.49</v>
      </c>
      <c r="FO1347" s="83"/>
      <c r="FP1347" s="83"/>
      <c r="FQ1347" s="83"/>
      <c r="FR1347" s="83">
        <v>-100</v>
      </c>
      <c r="FS1347" s="83">
        <v>-100</v>
      </c>
      <c r="FT1347" s="83">
        <v>-100</v>
      </c>
      <c r="FU1347" s="92">
        <v>5.56</v>
      </c>
      <c r="FV1347" s="92"/>
      <c r="FW1347" s="92">
        <v>4.786848484848484</v>
      </c>
      <c r="FX1347" s="92"/>
    </row>
    <row r="1348" spans="165:180" ht="10.5">
      <c r="FI1348" s="83" t="s">
        <v>452</v>
      </c>
      <c r="FJ1348" s="83" t="s">
        <v>314</v>
      </c>
      <c r="FK1348" s="83" t="s">
        <v>134</v>
      </c>
      <c r="FL1348" s="83">
        <v>500</v>
      </c>
      <c r="FM1348" s="83">
        <v>7807.25</v>
      </c>
      <c r="FN1348" s="83">
        <v>6747.02</v>
      </c>
      <c r="FO1348" s="83"/>
      <c r="FP1348" s="83"/>
      <c r="FQ1348" s="83"/>
      <c r="FR1348" s="83">
        <v>-100</v>
      </c>
      <c r="FS1348" s="83">
        <v>-100</v>
      </c>
      <c r="FT1348" s="83">
        <v>-100</v>
      </c>
      <c r="FU1348" s="92">
        <v>15.6145</v>
      </c>
      <c r="FV1348" s="92"/>
      <c r="FW1348" s="92">
        <v>13.49404</v>
      </c>
      <c r="FX1348" s="92"/>
    </row>
    <row r="1349" spans="165:180" ht="10.5">
      <c r="FI1349" s="83" t="s">
        <v>452</v>
      </c>
      <c r="FJ1349" s="83" t="s">
        <v>314</v>
      </c>
      <c r="FK1349" s="83" t="s">
        <v>62</v>
      </c>
      <c r="FL1349" s="83">
        <v>10018</v>
      </c>
      <c r="FM1349" s="83">
        <v>140080</v>
      </c>
      <c r="FN1349" s="83">
        <v>120661.92</v>
      </c>
      <c r="FO1349" s="83">
        <v>28034.75</v>
      </c>
      <c r="FP1349" s="83">
        <v>453449.2</v>
      </c>
      <c r="FQ1349" s="83">
        <v>416599.11</v>
      </c>
      <c r="FR1349" s="83">
        <v>179.84378119385107</v>
      </c>
      <c r="FS1349" s="83">
        <v>223.70731010850943</v>
      </c>
      <c r="FT1349" s="83">
        <v>245.26146277135322</v>
      </c>
      <c r="FU1349" s="92">
        <v>13.98283090437213</v>
      </c>
      <c r="FV1349" s="92">
        <v>16.174540525597696</v>
      </c>
      <c r="FW1349" s="92">
        <v>12.044511878618486</v>
      </c>
      <c r="FX1349" s="92">
        <v>14.86009720079544</v>
      </c>
    </row>
    <row r="1350" spans="165:180" ht="10.5">
      <c r="FI1350" s="83" t="s">
        <v>452</v>
      </c>
      <c r="FJ1350" s="83" t="s">
        <v>314</v>
      </c>
      <c r="FK1350" s="83" t="s">
        <v>53</v>
      </c>
      <c r="FL1350" s="83">
        <v>224569.21</v>
      </c>
      <c r="FM1350" s="83">
        <v>2930001.72</v>
      </c>
      <c r="FN1350" s="83">
        <v>2502184.86</v>
      </c>
      <c r="FO1350" s="83">
        <v>151003.2</v>
      </c>
      <c r="FP1350" s="83">
        <v>1813875.04</v>
      </c>
      <c r="FQ1350" s="83">
        <v>1669970.42</v>
      </c>
      <c r="FR1350" s="83">
        <v>-32.75872502735348</v>
      </c>
      <c r="FS1350" s="83">
        <v>-38.09303838906962</v>
      </c>
      <c r="FT1350" s="83">
        <v>-33.2595106502243</v>
      </c>
      <c r="FU1350" s="92">
        <v>13.047210345532232</v>
      </c>
      <c r="FV1350" s="92">
        <v>12.01216292105068</v>
      </c>
      <c r="FW1350" s="92">
        <v>11.142154616832824</v>
      </c>
      <c r="FX1350" s="92">
        <v>11.059172388399714</v>
      </c>
    </row>
    <row r="1351" spans="165:180" ht="10.5">
      <c r="FI1351" s="83" t="s">
        <v>452</v>
      </c>
      <c r="FJ1351" s="83" t="s">
        <v>314</v>
      </c>
      <c r="FK1351" s="83" t="s">
        <v>55</v>
      </c>
      <c r="FL1351" s="83">
        <v>16016</v>
      </c>
      <c r="FM1351" s="83">
        <v>218683.61</v>
      </c>
      <c r="FN1351" s="83">
        <v>184885.51</v>
      </c>
      <c r="FO1351" s="83">
        <v>37638</v>
      </c>
      <c r="FP1351" s="83">
        <v>451002.88</v>
      </c>
      <c r="FQ1351" s="83">
        <v>415277.99</v>
      </c>
      <c r="FR1351" s="83">
        <v>135.0024975024975</v>
      </c>
      <c r="FS1351" s="83">
        <v>106.23533697838627</v>
      </c>
      <c r="FT1351" s="83">
        <v>124.61359465108974</v>
      </c>
      <c r="FU1351" s="92">
        <v>13.654071553446553</v>
      </c>
      <c r="FV1351" s="92">
        <v>11.982647324512461</v>
      </c>
      <c r="FW1351" s="92">
        <v>11.543800574425575</v>
      </c>
      <c r="FX1351" s="92">
        <v>11.033476539667356</v>
      </c>
    </row>
    <row r="1352" spans="165:180" ht="10.5">
      <c r="FI1352" s="83" t="s">
        <v>452</v>
      </c>
      <c r="FJ1352" s="83" t="s">
        <v>314</v>
      </c>
      <c r="FK1352" s="83" t="s">
        <v>41</v>
      </c>
      <c r="FL1352" s="83">
        <v>104150</v>
      </c>
      <c r="FM1352" s="83">
        <v>919107.39</v>
      </c>
      <c r="FN1352" s="83">
        <v>786267.66</v>
      </c>
      <c r="FO1352" s="83">
        <v>92835</v>
      </c>
      <c r="FP1352" s="83">
        <v>985342.26</v>
      </c>
      <c r="FQ1352" s="83">
        <v>906445.71</v>
      </c>
      <c r="FR1352" s="83">
        <v>-10.864138262121939</v>
      </c>
      <c r="FS1352" s="83">
        <v>7.2064342775004775</v>
      </c>
      <c r="FT1352" s="83">
        <v>15.284623304995137</v>
      </c>
      <c r="FU1352" s="92">
        <v>8.824842918867018</v>
      </c>
      <c r="FV1352" s="92">
        <v>10.613909193730812</v>
      </c>
      <c r="FW1352" s="92">
        <v>7.549377436389823</v>
      </c>
      <c r="FX1352" s="92">
        <v>9.764051381483277</v>
      </c>
    </row>
    <row r="1353" spans="165:180" ht="10.5">
      <c r="FI1353" s="83" t="s">
        <v>452</v>
      </c>
      <c r="FJ1353" s="83" t="s">
        <v>314</v>
      </c>
      <c r="FK1353" s="83" t="s">
        <v>91</v>
      </c>
      <c r="FL1353" s="83">
        <v>1065</v>
      </c>
      <c r="FM1353" s="83">
        <v>14876.2</v>
      </c>
      <c r="FN1353" s="83">
        <v>12855.92</v>
      </c>
      <c r="FO1353" s="83">
        <v>800</v>
      </c>
      <c r="FP1353" s="83">
        <v>10784</v>
      </c>
      <c r="FQ1353" s="83">
        <v>9892.43</v>
      </c>
      <c r="FR1353" s="83">
        <v>-24.88262910798122</v>
      </c>
      <c r="FS1353" s="83">
        <v>-27.508369072747076</v>
      </c>
      <c r="FT1353" s="83">
        <v>-23.05155912606799</v>
      </c>
      <c r="FU1353" s="92">
        <v>13.968262910798122</v>
      </c>
      <c r="FV1353" s="92">
        <v>13.48</v>
      </c>
      <c r="FW1353" s="92">
        <v>12.071286384976526</v>
      </c>
      <c r="FX1353" s="92">
        <v>12.3655375</v>
      </c>
    </row>
    <row r="1354" spans="165:180" ht="10.5">
      <c r="FI1354" s="83" t="s">
        <v>452</v>
      </c>
      <c r="FJ1354" s="83" t="s">
        <v>314</v>
      </c>
      <c r="FK1354" s="83" t="s">
        <v>60</v>
      </c>
      <c r="FL1354" s="83">
        <v>5000</v>
      </c>
      <c r="FM1354" s="83">
        <v>58534.66</v>
      </c>
      <c r="FN1354" s="83">
        <v>50395</v>
      </c>
      <c r="FO1354" s="83">
        <v>2700</v>
      </c>
      <c r="FP1354" s="83">
        <v>26787.77</v>
      </c>
      <c r="FQ1354" s="83">
        <v>24578.04</v>
      </c>
      <c r="FR1354" s="83">
        <v>-46</v>
      </c>
      <c r="FS1354" s="83">
        <v>-54.236054330887036</v>
      </c>
      <c r="FT1354" s="83">
        <v>-51.229209246949104</v>
      </c>
      <c r="FU1354" s="92">
        <v>11.706932</v>
      </c>
      <c r="FV1354" s="92">
        <v>9.921396296296296</v>
      </c>
      <c r="FW1354" s="92">
        <v>10.079</v>
      </c>
      <c r="FX1354" s="92">
        <v>9.102977777777777</v>
      </c>
    </row>
    <row r="1355" spans="165:180" ht="10.5">
      <c r="FI1355" s="83" t="s">
        <v>452</v>
      </c>
      <c r="FJ1355" s="83" t="s">
        <v>314</v>
      </c>
      <c r="FK1355" s="83" t="s">
        <v>42</v>
      </c>
      <c r="FL1355" s="83">
        <v>121216.2</v>
      </c>
      <c r="FM1355" s="83">
        <v>1253722.74</v>
      </c>
      <c r="FN1355" s="83">
        <v>1075249.4</v>
      </c>
      <c r="FO1355" s="83">
        <v>60377.8</v>
      </c>
      <c r="FP1355" s="83">
        <v>616983.54</v>
      </c>
      <c r="FQ1355" s="83">
        <v>567257.56</v>
      </c>
      <c r="FR1355" s="83">
        <v>-50.18999110679925</v>
      </c>
      <c r="FS1355" s="83">
        <v>-50.787879942258996</v>
      </c>
      <c r="FT1355" s="83">
        <v>-47.24409425385403</v>
      </c>
      <c r="FU1355" s="92">
        <v>10.3428645676073</v>
      </c>
      <c r="FV1355" s="92">
        <v>10.218715156895415</v>
      </c>
      <c r="FW1355" s="92">
        <v>8.870509057370219</v>
      </c>
      <c r="FX1355" s="92">
        <v>9.395134635577978</v>
      </c>
    </row>
    <row r="1356" spans="165:180" ht="10.5">
      <c r="FI1356" s="83" t="s">
        <v>452</v>
      </c>
      <c r="FJ1356" s="83" t="s">
        <v>314</v>
      </c>
      <c r="FK1356" s="83" t="s">
        <v>70</v>
      </c>
      <c r="FL1356" s="83"/>
      <c r="FM1356" s="83"/>
      <c r="FN1356" s="83"/>
      <c r="FO1356" s="83">
        <v>740</v>
      </c>
      <c r="FP1356" s="83">
        <v>4682.57</v>
      </c>
      <c r="FQ1356" s="83">
        <v>4305.95</v>
      </c>
      <c r="FR1356" s="83"/>
      <c r="FS1356" s="83"/>
      <c r="FT1356" s="83"/>
      <c r="FU1356" s="92"/>
      <c r="FV1356" s="92">
        <v>6.327797297297297</v>
      </c>
      <c r="FW1356" s="92"/>
      <c r="FX1356" s="92">
        <v>5.818851351351351</v>
      </c>
    </row>
    <row r="1357" spans="165:180" ht="10.5">
      <c r="FI1357" s="83" t="s">
        <v>452</v>
      </c>
      <c r="FJ1357" s="83" t="s">
        <v>314</v>
      </c>
      <c r="FK1357" s="83" t="s">
        <v>525</v>
      </c>
      <c r="FL1357" s="83">
        <v>560</v>
      </c>
      <c r="FM1357" s="83">
        <v>5168.67</v>
      </c>
      <c r="FN1357" s="83">
        <v>4449.93</v>
      </c>
      <c r="FO1357" s="83"/>
      <c r="FP1357" s="83"/>
      <c r="FQ1357" s="83"/>
      <c r="FR1357" s="83">
        <v>-100</v>
      </c>
      <c r="FS1357" s="83">
        <v>-100</v>
      </c>
      <c r="FT1357" s="83">
        <v>-100</v>
      </c>
      <c r="FU1357" s="92">
        <v>9.229767857142857</v>
      </c>
      <c r="FV1357" s="92"/>
      <c r="FW1357" s="92">
        <v>7.946303571428572</v>
      </c>
      <c r="FX1357" s="92"/>
    </row>
    <row r="1358" spans="165:180" ht="10.5">
      <c r="FI1358" s="83" t="s">
        <v>452</v>
      </c>
      <c r="FJ1358" s="83" t="s">
        <v>314</v>
      </c>
      <c r="FK1358" s="83" t="s">
        <v>43</v>
      </c>
      <c r="FL1358" s="83"/>
      <c r="FM1358" s="83"/>
      <c r="FN1358" s="83"/>
      <c r="FO1358" s="83">
        <v>190</v>
      </c>
      <c r="FP1358" s="83">
        <v>2463.63</v>
      </c>
      <c r="FQ1358" s="83">
        <v>2273.24</v>
      </c>
      <c r="FR1358" s="83"/>
      <c r="FS1358" s="83"/>
      <c r="FT1358" s="83"/>
      <c r="FU1358" s="92"/>
      <c r="FV1358" s="92">
        <v>12.966473684210527</v>
      </c>
      <c r="FW1358" s="92"/>
      <c r="FX1358" s="92">
        <v>11.964421052631577</v>
      </c>
    </row>
    <row r="1359" spans="165:180" ht="10.5">
      <c r="FI1359" s="83" t="s">
        <v>317</v>
      </c>
      <c r="FJ1359" s="83" t="s">
        <v>318</v>
      </c>
      <c r="FK1359" s="83" t="s">
        <v>42</v>
      </c>
      <c r="FL1359" s="83"/>
      <c r="FM1359" s="83"/>
      <c r="FN1359" s="83"/>
      <c r="FO1359" s="83">
        <v>11408</v>
      </c>
      <c r="FP1359" s="83">
        <v>45486.22</v>
      </c>
      <c r="FQ1359" s="83">
        <v>41880.96</v>
      </c>
      <c r="FR1359" s="83"/>
      <c r="FS1359" s="83"/>
      <c r="FT1359" s="83"/>
      <c r="FU1359" s="92"/>
      <c r="FV1359" s="92">
        <v>3.9872212482468443</v>
      </c>
      <c r="FW1359" s="92"/>
      <c r="FX1359" s="92">
        <v>3.6711921458625527</v>
      </c>
    </row>
    <row r="1360" spans="165:180" ht="10.5">
      <c r="FI1360" s="83" t="s">
        <v>317</v>
      </c>
      <c r="FJ1360" s="83" t="s">
        <v>318</v>
      </c>
      <c r="FK1360" s="83" t="s">
        <v>151</v>
      </c>
      <c r="FL1360" s="83">
        <v>136.8</v>
      </c>
      <c r="FM1360" s="83">
        <v>760.66</v>
      </c>
      <c r="FN1360" s="83">
        <v>644.08</v>
      </c>
      <c r="FO1360" s="83"/>
      <c r="FP1360" s="83"/>
      <c r="FQ1360" s="83"/>
      <c r="FR1360" s="83">
        <v>-100</v>
      </c>
      <c r="FS1360" s="83">
        <v>-100</v>
      </c>
      <c r="FT1360" s="83">
        <v>-100</v>
      </c>
      <c r="FU1360" s="92">
        <v>5.560380116959063</v>
      </c>
      <c r="FV1360" s="92"/>
      <c r="FW1360" s="92">
        <v>4.708187134502924</v>
      </c>
      <c r="FX1360" s="92"/>
    </row>
  </sheetData>
  <sheetProtection/>
  <mergeCells count="7">
    <mergeCell ref="A409:C409"/>
    <mergeCell ref="A1:I1"/>
    <mergeCell ref="A2:I2"/>
    <mergeCell ref="A3:I3"/>
    <mergeCell ref="A144:B144"/>
    <mergeCell ref="A288:B288"/>
    <mergeCell ref="A396:B39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76"/>
  <sheetViews>
    <sheetView view="pageBreakPreview" zoomScale="92" zoomScaleSheetLayoutView="92" zoomScalePageLayoutView="0" workbookViewId="0" topLeftCell="A1">
      <selection activeCell="D5" sqref="D5:I176"/>
    </sheetView>
  </sheetViews>
  <sheetFormatPr defaultColWidth="9.140625" defaultRowHeight="12.75"/>
  <cols>
    <col min="1" max="1" width="14.28125" style="75" bestFit="1" customWidth="1"/>
    <col min="2" max="2" width="77.28125" style="75" bestFit="1" customWidth="1"/>
    <col min="3" max="3" width="27.421875" style="75" bestFit="1" customWidth="1"/>
    <col min="4" max="4" width="11.28125" style="86" bestFit="1" customWidth="1"/>
    <col min="5" max="6" width="12.421875" style="86" bestFit="1" customWidth="1"/>
    <col min="7" max="7" width="11.28125" style="86" bestFit="1" customWidth="1"/>
    <col min="8" max="9" width="12.421875" style="86" bestFit="1" customWidth="1"/>
    <col min="10" max="12" width="9.8515625" style="75" customWidth="1"/>
    <col min="13" max="16" width="10.00390625" style="75" bestFit="1" customWidth="1"/>
    <col min="17" max="16384" width="9.140625" style="75" customWidth="1"/>
  </cols>
  <sheetData>
    <row r="1" spans="1:9" ht="12.75" customHeight="1">
      <c r="A1" s="165" t="s">
        <v>124</v>
      </c>
      <c r="B1" s="165"/>
      <c r="C1" s="165"/>
      <c r="D1" s="165"/>
      <c r="E1" s="165"/>
      <c r="F1" s="165"/>
      <c r="G1" s="165"/>
      <c r="H1" s="165"/>
      <c r="I1" s="116"/>
    </row>
    <row r="2" spans="1:16" s="82" customFormat="1" ht="12.75" customHeight="1">
      <c r="A2" s="160" t="s">
        <v>865</v>
      </c>
      <c r="B2" s="160"/>
      <c r="C2" s="160"/>
      <c r="D2" s="160"/>
      <c r="E2" s="160"/>
      <c r="F2" s="160"/>
      <c r="G2" s="160"/>
      <c r="H2" s="160"/>
      <c r="I2" s="117"/>
      <c r="J2" s="83"/>
      <c r="K2" s="83"/>
      <c r="L2" s="83"/>
      <c r="M2" s="83"/>
      <c r="N2" s="83"/>
      <c r="O2" s="83"/>
      <c r="P2" s="83"/>
    </row>
    <row r="3" spans="1:9" ht="12.75" customHeight="1">
      <c r="A3" s="160" t="s">
        <v>123</v>
      </c>
      <c r="B3" s="160"/>
      <c r="C3" s="160"/>
      <c r="D3" s="160"/>
      <c r="E3" s="160"/>
      <c r="F3" s="160"/>
      <c r="G3" s="160"/>
      <c r="H3" s="160"/>
      <c r="I3" s="117"/>
    </row>
    <row r="4" spans="1:16" ht="31.5">
      <c r="A4" s="108" t="s">
        <v>125</v>
      </c>
      <c r="B4" s="108" t="s">
        <v>126</v>
      </c>
      <c r="C4" s="108" t="s">
        <v>127</v>
      </c>
      <c r="D4" s="46" t="s">
        <v>683</v>
      </c>
      <c r="E4" s="46" t="s">
        <v>684</v>
      </c>
      <c r="F4" s="46" t="s">
        <v>717</v>
      </c>
      <c r="G4" s="46" t="s">
        <v>740</v>
      </c>
      <c r="H4" s="46" t="s">
        <v>741</v>
      </c>
      <c r="I4" s="46" t="s">
        <v>742</v>
      </c>
      <c r="J4" s="47" t="s">
        <v>78</v>
      </c>
      <c r="K4" s="48" t="s">
        <v>79</v>
      </c>
      <c r="L4" s="48" t="s">
        <v>656</v>
      </c>
      <c r="M4" s="49" t="s">
        <v>685</v>
      </c>
      <c r="N4" s="49" t="s">
        <v>743</v>
      </c>
      <c r="O4" s="49" t="s">
        <v>686</v>
      </c>
      <c r="P4" s="49" t="s">
        <v>744</v>
      </c>
    </row>
    <row r="5" spans="1:16" ht="12.75" customHeight="1">
      <c r="A5" s="51" t="s">
        <v>129</v>
      </c>
      <c r="B5" s="51" t="s">
        <v>130</v>
      </c>
      <c r="C5" s="51" t="s">
        <v>151</v>
      </c>
      <c r="D5" s="52"/>
      <c r="E5" s="52"/>
      <c r="F5" s="52"/>
      <c r="G5" s="52">
        <v>51993</v>
      </c>
      <c r="H5" s="52">
        <v>85440.94</v>
      </c>
      <c r="I5" s="52">
        <v>75443.82</v>
      </c>
      <c r="J5" s="62"/>
      <c r="K5" s="63"/>
      <c r="L5" s="63"/>
      <c r="M5" s="64"/>
      <c r="N5" s="64">
        <f>H5/G5</f>
        <v>1.6433162156444137</v>
      </c>
      <c r="O5" s="64"/>
      <c r="P5" s="64">
        <f>I5/G5</f>
        <v>1.4510380243494319</v>
      </c>
    </row>
    <row r="6" spans="1:16" ht="10.5">
      <c r="A6" s="51" t="s">
        <v>668</v>
      </c>
      <c r="B6" s="51" t="s">
        <v>669</v>
      </c>
      <c r="C6" s="51" t="s">
        <v>97</v>
      </c>
      <c r="D6" s="52">
        <v>44067</v>
      </c>
      <c r="E6" s="52">
        <v>43230</v>
      </c>
      <c r="F6" s="52">
        <v>39555.4</v>
      </c>
      <c r="G6" s="52"/>
      <c r="H6" s="52"/>
      <c r="I6" s="52"/>
      <c r="J6" s="62"/>
      <c r="K6" s="63"/>
      <c r="L6" s="63"/>
      <c r="M6" s="64">
        <f aca="true" t="shared" si="0" ref="M6:M67">E6/D6</f>
        <v>0.9810061951119886</v>
      </c>
      <c r="N6" s="64"/>
      <c r="O6" s="64">
        <f aca="true" t="shared" si="1" ref="O6:O67">F6/D6</f>
        <v>0.8976195338915742</v>
      </c>
      <c r="P6" s="64"/>
    </row>
    <row r="7" spans="1:16" ht="10.5">
      <c r="A7" s="51" t="s">
        <v>131</v>
      </c>
      <c r="B7" s="51" t="s">
        <v>132</v>
      </c>
      <c r="C7" s="51" t="s">
        <v>109</v>
      </c>
      <c r="D7" s="52"/>
      <c r="E7" s="52"/>
      <c r="F7" s="52"/>
      <c r="G7" s="52">
        <v>38375</v>
      </c>
      <c r="H7" s="52">
        <v>57490.33</v>
      </c>
      <c r="I7" s="52">
        <v>51706.05</v>
      </c>
      <c r="J7" s="62"/>
      <c r="K7" s="63"/>
      <c r="L7" s="63"/>
      <c r="M7" s="64"/>
      <c r="N7" s="64">
        <f aca="true" t="shared" si="2" ref="N7:N69">H7/G7</f>
        <v>1.498119348534202</v>
      </c>
      <c r="O7" s="64"/>
      <c r="P7" s="64">
        <f aca="true" t="shared" si="3" ref="P7:P69">I7/G7</f>
        <v>1.3473889250814333</v>
      </c>
    </row>
    <row r="8" spans="1:16" ht="10.5">
      <c r="A8" s="51" t="s">
        <v>131</v>
      </c>
      <c r="B8" s="51" t="s">
        <v>132</v>
      </c>
      <c r="C8" s="51" t="s">
        <v>103</v>
      </c>
      <c r="D8" s="52">
        <v>2792034</v>
      </c>
      <c r="E8" s="52">
        <v>1603824.56</v>
      </c>
      <c r="F8" s="52">
        <v>1435056.88</v>
      </c>
      <c r="G8" s="52">
        <v>2639359</v>
      </c>
      <c r="H8" s="52">
        <v>2364087.54</v>
      </c>
      <c r="I8" s="52">
        <v>2086612.52</v>
      </c>
      <c r="J8" s="62">
        <f>(G8-D8)*100/D8</f>
        <v>-5.468235702000763</v>
      </c>
      <c r="K8" s="63">
        <f>(H8-E8)*100/E8</f>
        <v>47.40312618731814</v>
      </c>
      <c r="L8" s="63">
        <f>(I8-F8)*100/F8</f>
        <v>45.40277455761894</v>
      </c>
      <c r="M8" s="64">
        <f t="shared" si="0"/>
        <v>0.5744287354666885</v>
      </c>
      <c r="N8" s="64">
        <f t="shared" si="2"/>
        <v>0.8957051844785041</v>
      </c>
      <c r="O8" s="64">
        <f t="shared" si="1"/>
        <v>0.5139825947678287</v>
      </c>
      <c r="P8" s="64">
        <f t="shared" si="3"/>
        <v>0.7905754844263323</v>
      </c>
    </row>
    <row r="9" spans="1:16" ht="10.5">
      <c r="A9" s="51" t="s">
        <v>131</v>
      </c>
      <c r="B9" s="51" t="s">
        <v>132</v>
      </c>
      <c r="C9" s="51" t="s">
        <v>86</v>
      </c>
      <c r="D9" s="52">
        <v>22903.8</v>
      </c>
      <c r="E9" s="52">
        <v>28111.37</v>
      </c>
      <c r="F9" s="52">
        <v>25266.79</v>
      </c>
      <c r="G9" s="52"/>
      <c r="H9" s="52"/>
      <c r="I9" s="52"/>
      <c r="J9" s="62"/>
      <c r="K9" s="63"/>
      <c r="L9" s="63"/>
      <c r="M9" s="64">
        <f t="shared" si="0"/>
        <v>1.22736707445926</v>
      </c>
      <c r="N9" s="64"/>
      <c r="O9" s="64">
        <f t="shared" si="1"/>
        <v>1.103170216295986</v>
      </c>
      <c r="P9" s="64"/>
    </row>
    <row r="10" spans="1:16" ht="10.5">
      <c r="A10" s="51" t="s">
        <v>131</v>
      </c>
      <c r="B10" s="51" t="s">
        <v>132</v>
      </c>
      <c r="C10" s="51" t="s">
        <v>133</v>
      </c>
      <c r="D10" s="52">
        <v>3512.12</v>
      </c>
      <c r="E10" s="52">
        <v>6678.27</v>
      </c>
      <c r="F10" s="52">
        <v>5971.52</v>
      </c>
      <c r="G10" s="52"/>
      <c r="H10" s="52"/>
      <c r="I10" s="52"/>
      <c r="J10" s="62"/>
      <c r="K10" s="63"/>
      <c r="L10" s="63"/>
      <c r="M10" s="64">
        <f t="shared" si="0"/>
        <v>1.9014925458127856</v>
      </c>
      <c r="N10" s="64"/>
      <c r="O10" s="64">
        <f t="shared" si="1"/>
        <v>1.700260811134016</v>
      </c>
      <c r="P10" s="64"/>
    </row>
    <row r="11" spans="1:16" ht="10.5">
      <c r="A11" s="51" t="s">
        <v>131</v>
      </c>
      <c r="B11" s="51" t="s">
        <v>132</v>
      </c>
      <c r="C11" s="51" t="s">
        <v>59</v>
      </c>
      <c r="D11" s="52">
        <v>213335</v>
      </c>
      <c r="E11" s="52">
        <v>325317.65</v>
      </c>
      <c r="F11" s="52">
        <v>289987.74</v>
      </c>
      <c r="G11" s="52">
        <v>135488</v>
      </c>
      <c r="H11" s="52">
        <v>197959.78</v>
      </c>
      <c r="I11" s="52">
        <v>173911.63</v>
      </c>
      <c r="J11" s="62">
        <f>(G11-D11)*100/D11</f>
        <v>-36.490496167998685</v>
      </c>
      <c r="K11" s="63">
        <f>(H11-E11)*100/E11</f>
        <v>-39.14877351413303</v>
      </c>
      <c r="L11" s="63">
        <f>(I11-F11)*100/F11</f>
        <v>-40.027937043131544</v>
      </c>
      <c r="M11" s="64">
        <f t="shared" si="0"/>
        <v>1.5249145709799143</v>
      </c>
      <c r="N11" s="64">
        <f t="shared" si="2"/>
        <v>1.4610871811525743</v>
      </c>
      <c r="O11" s="64">
        <f t="shared" si="1"/>
        <v>1.3593069116647525</v>
      </c>
      <c r="P11" s="64">
        <f t="shared" si="3"/>
        <v>1.2835943404581955</v>
      </c>
    </row>
    <row r="12" spans="1:16" ht="10.5">
      <c r="A12" s="51" t="s">
        <v>131</v>
      </c>
      <c r="B12" s="51" t="s">
        <v>132</v>
      </c>
      <c r="C12" s="51" t="s">
        <v>806</v>
      </c>
      <c r="D12" s="52">
        <v>52000</v>
      </c>
      <c r="E12" s="52">
        <v>78390</v>
      </c>
      <c r="F12" s="52">
        <v>70171.08</v>
      </c>
      <c r="G12" s="52"/>
      <c r="H12" s="52"/>
      <c r="I12" s="52"/>
      <c r="J12" s="62"/>
      <c r="K12" s="63"/>
      <c r="L12" s="63"/>
      <c r="M12" s="64">
        <f t="shared" si="0"/>
        <v>1.5075</v>
      </c>
      <c r="N12" s="64"/>
      <c r="O12" s="64">
        <f t="shared" si="1"/>
        <v>1.3494438461538463</v>
      </c>
      <c r="P12" s="64"/>
    </row>
    <row r="13" spans="1:16" ht="10.5">
      <c r="A13" s="51" t="s">
        <v>131</v>
      </c>
      <c r="B13" s="51" t="s">
        <v>132</v>
      </c>
      <c r="C13" s="51" t="s">
        <v>87</v>
      </c>
      <c r="D13" s="52">
        <v>78000</v>
      </c>
      <c r="E13" s="52">
        <v>47060</v>
      </c>
      <c r="F13" s="52">
        <v>42939.87</v>
      </c>
      <c r="G13" s="52"/>
      <c r="H13" s="52"/>
      <c r="I13" s="52"/>
      <c r="J13" s="62"/>
      <c r="K13" s="63"/>
      <c r="L13" s="63"/>
      <c r="M13" s="64">
        <f t="shared" si="0"/>
        <v>0.6033333333333334</v>
      </c>
      <c r="N13" s="64"/>
      <c r="O13" s="64">
        <f t="shared" si="1"/>
        <v>0.5505111538461539</v>
      </c>
      <c r="P13" s="64"/>
    </row>
    <row r="14" spans="1:16" ht="10.5">
      <c r="A14" s="51" t="s">
        <v>131</v>
      </c>
      <c r="B14" s="51" t="s">
        <v>132</v>
      </c>
      <c r="C14" s="51" t="s">
        <v>134</v>
      </c>
      <c r="D14" s="52">
        <v>736675</v>
      </c>
      <c r="E14" s="52">
        <v>1010970.67</v>
      </c>
      <c r="F14" s="52">
        <v>907220.85</v>
      </c>
      <c r="G14" s="52">
        <v>502027</v>
      </c>
      <c r="H14" s="52">
        <v>710275.44</v>
      </c>
      <c r="I14" s="52">
        <v>623312.49</v>
      </c>
      <c r="J14" s="62">
        <f>(G14-D14)*100/D14</f>
        <v>-31.852309363016257</v>
      </c>
      <c r="K14" s="63">
        <f>(H14-E14)*100/E14</f>
        <v>-29.743219949199922</v>
      </c>
      <c r="L14" s="63">
        <f>(I14-F14)*100/F14</f>
        <v>-31.294293996880693</v>
      </c>
      <c r="M14" s="64">
        <f t="shared" si="0"/>
        <v>1.3723428513252114</v>
      </c>
      <c r="N14" s="64">
        <f t="shared" si="2"/>
        <v>1.4148152191017613</v>
      </c>
      <c r="O14" s="64">
        <f t="shared" si="1"/>
        <v>1.2315075847558286</v>
      </c>
      <c r="P14" s="64">
        <f t="shared" si="3"/>
        <v>1.2415915677842029</v>
      </c>
    </row>
    <row r="15" spans="1:16" ht="10.5">
      <c r="A15" s="51" t="s">
        <v>131</v>
      </c>
      <c r="B15" s="51" t="s">
        <v>132</v>
      </c>
      <c r="C15" s="51" t="s">
        <v>807</v>
      </c>
      <c r="D15" s="52">
        <v>28700</v>
      </c>
      <c r="E15" s="52">
        <v>18582.5</v>
      </c>
      <c r="F15" s="52">
        <v>16935.59</v>
      </c>
      <c r="G15" s="52"/>
      <c r="H15" s="52"/>
      <c r="I15" s="52"/>
      <c r="J15" s="62"/>
      <c r="K15" s="63"/>
      <c r="L15" s="63"/>
      <c r="M15" s="64">
        <f t="shared" si="0"/>
        <v>0.6474738675958188</v>
      </c>
      <c r="N15" s="64"/>
      <c r="O15" s="64">
        <f t="shared" si="1"/>
        <v>0.590090243902439</v>
      </c>
      <c r="P15" s="64"/>
    </row>
    <row r="16" spans="1:16" ht="10.5">
      <c r="A16" s="51" t="s">
        <v>131</v>
      </c>
      <c r="B16" s="51" t="s">
        <v>132</v>
      </c>
      <c r="C16" s="51" t="s">
        <v>52</v>
      </c>
      <c r="D16" s="52">
        <v>7160.12</v>
      </c>
      <c r="E16" s="52">
        <v>10640.81</v>
      </c>
      <c r="F16" s="52">
        <v>9504.26</v>
      </c>
      <c r="G16" s="52">
        <v>9504</v>
      </c>
      <c r="H16" s="52">
        <v>13773.5</v>
      </c>
      <c r="I16" s="52">
        <v>13106.28</v>
      </c>
      <c r="J16" s="62">
        <f>(G16-D16)*100/D16</f>
        <v>32.73520555521416</v>
      </c>
      <c r="K16" s="63">
        <f>(H16-E16)*100/E16</f>
        <v>29.4403339595388</v>
      </c>
      <c r="L16" s="63">
        <f>(I16-F16)*100/F16</f>
        <v>37.899005288155</v>
      </c>
      <c r="M16" s="64">
        <f t="shared" si="0"/>
        <v>1.4861217409764083</v>
      </c>
      <c r="N16" s="64">
        <f t="shared" si="2"/>
        <v>1.4492319023569022</v>
      </c>
      <c r="O16" s="64">
        <f t="shared" si="1"/>
        <v>1.3273883677927185</v>
      </c>
      <c r="P16" s="64">
        <f t="shared" si="3"/>
        <v>1.3790277777777777</v>
      </c>
    </row>
    <row r="17" spans="1:16" ht="10.5">
      <c r="A17" s="51" t="s">
        <v>131</v>
      </c>
      <c r="B17" s="51" t="s">
        <v>132</v>
      </c>
      <c r="C17" s="51" t="s">
        <v>83</v>
      </c>
      <c r="D17" s="52"/>
      <c r="E17" s="52"/>
      <c r="F17" s="52"/>
      <c r="G17" s="52">
        <v>55000</v>
      </c>
      <c r="H17" s="52">
        <v>49100</v>
      </c>
      <c r="I17" s="52">
        <v>41431</v>
      </c>
      <c r="J17" s="62"/>
      <c r="K17" s="63"/>
      <c r="L17" s="63"/>
      <c r="M17" s="64"/>
      <c r="N17" s="64">
        <f t="shared" si="2"/>
        <v>0.8927272727272727</v>
      </c>
      <c r="O17" s="64"/>
      <c r="P17" s="64">
        <f t="shared" si="3"/>
        <v>0.7532909090909091</v>
      </c>
    </row>
    <row r="18" spans="1:16" ht="10.5">
      <c r="A18" s="51" t="s">
        <v>131</v>
      </c>
      <c r="B18" s="51" t="s">
        <v>132</v>
      </c>
      <c r="C18" s="51" t="s">
        <v>104</v>
      </c>
      <c r="D18" s="52"/>
      <c r="E18" s="52"/>
      <c r="F18" s="52"/>
      <c r="G18" s="52">
        <v>136646</v>
      </c>
      <c r="H18" s="52">
        <v>124908.12</v>
      </c>
      <c r="I18" s="52">
        <v>112812.66</v>
      </c>
      <c r="J18" s="62"/>
      <c r="K18" s="63"/>
      <c r="L18" s="63"/>
      <c r="M18" s="64"/>
      <c r="N18" s="64">
        <f t="shared" si="2"/>
        <v>0.9141000834272499</v>
      </c>
      <c r="O18" s="64"/>
      <c r="P18" s="64">
        <f t="shared" si="3"/>
        <v>0.8255833321136368</v>
      </c>
    </row>
    <row r="19" spans="1:16" ht="10.5">
      <c r="A19" s="51" t="s">
        <v>131</v>
      </c>
      <c r="B19" s="51" t="s">
        <v>132</v>
      </c>
      <c r="C19" s="51" t="s">
        <v>105</v>
      </c>
      <c r="D19" s="52">
        <v>281869</v>
      </c>
      <c r="E19" s="52">
        <v>280658.81</v>
      </c>
      <c r="F19" s="52">
        <v>250961.04</v>
      </c>
      <c r="G19" s="52">
        <v>169106</v>
      </c>
      <c r="H19" s="52">
        <v>210790.55</v>
      </c>
      <c r="I19" s="52">
        <v>188893.28</v>
      </c>
      <c r="J19" s="62">
        <f>(G19-D19)*100/D19</f>
        <v>-40.00546353093104</v>
      </c>
      <c r="K19" s="63">
        <f>(H19-E19)*100/E19</f>
        <v>-24.894376200055866</v>
      </c>
      <c r="L19" s="63">
        <f>(I19-F19)*100/F19</f>
        <v>-24.732030119097374</v>
      </c>
      <c r="M19" s="64">
        <f t="shared" si="0"/>
        <v>0.9957065516250456</v>
      </c>
      <c r="N19" s="64">
        <f t="shared" si="2"/>
        <v>1.2464995328373918</v>
      </c>
      <c r="O19" s="64">
        <f t="shared" si="1"/>
        <v>0.8903463665745435</v>
      </c>
      <c r="P19" s="64">
        <f t="shared" si="3"/>
        <v>1.1170111054604803</v>
      </c>
    </row>
    <row r="20" spans="1:16" ht="10.5">
      <c r="A20" s="51" t="s">
        <v>131</v>
      </c>
      <c r="B20" s="51" t="s">
        <v>132</v>
      </c>
      <c r="C20" s="51" t="s">
        <v>135</v>
      </c>
      <c r="D20" s="52">
        <v>157700</v>
      </c>
      <c r="E20" s="52">
        <v>80255</v>
      </c>
      <c r="F20" s="52">
        <v>71248.04</v>
      </c>
      <c r="G20" s="52"/>
      <c r="H20" s="52"/>
      <c r="I20" s="52"/>
      <c r="J20" s="62"/>
      <c r="K20" s="63"/>
      <c r="L20" s="63"/>
      <c r="M20" s="64">
        <f t="shared" si="0"/>
        <v>0.5089093214965124</v>
      </c>
      <c r="N20" s="64"/>
      <c r="O20" s="64">
        <f t="shared" si="1"/>
        <v>0.4517948002536461</v>
      </c>
      <c r="P20" s="64"/>
    </row>
    <row r="21" spans="1:16" ht="10.5">
      <c r="A21" s="51" t="s">
        <v>131</v>
      </c>
      <c r="B21" s="51" t="s">
        <v>132</v>
      </c>
      <c r="C21" s="51" t="s">
        <v>832</v>
      </c>
      <c r="D21" s="52"/>
      <c r="E21" s="52"/>
      <c r="F21" s="52"/>
      <c r="G21" s="52">
        <v>53784</v>
      </c>
      <c r="H21" s="52">
        <v>45178.56</v>
      </c>
      <c r="I21" s="52">
        <v>40459.79</v>
      </c>
      <c r="J21" s="62"/>
      <c r="K21" s="63"/>
      <c r="L21" s="63"/>
      <c r="M21" s="64"/>
      <c r="N21" s="64">
        <f t="shared" si="2"/>
        <v>0.84</v>
      </c>
      <c r="O21" s="64"/>
      <c r="P21" s="64">
        <f t="shared" si="3"/>
        <v>0.7522644280827012</v>
      </c>
    </row>
    <row r="22" spans="1:16" ht="10.5">
      <c r="A22" s="51" t="s">
        <v>131</v>
      </c>
      <c r="B22" s="51" t="s">
        <v>132</v>
      </c>
      <c r="C22" s="51" t="s">
        <v>121</v>
      </c>
      <c r="D22" s="52"/>
      <c r="E22" s="52"/>
      <c r="F22" s="52"/>
      <c r="G22" s="52">
        <v>36903.93</v>
      </c>
      <c r="H22" s="52">
        <v>47631.73</v>
      </c>
      <c r="I22" s="52">
        <v>43096.93</v>
      </c>
      <c r="J22" s="62"/>
      <c r="K22" s="63"/>
      <c r="L22" s="63"/>
      <c r="M22" s="64"/>
      <c r="N22" s="64">
        <f t="shared" si="2"/>
        <v>1.290695327028856</v>
      </c>
      <c r="O22" s="64"/>
      <c r="P22" s="64">
        <f t="shared" si="3"/>
        <v>1.1678141054353832</v>
      </c>
    </row>
    <row r="23" spans="1:16" ht="10.5">
      <c r="A23" s="51" t="s">
        <v>131</v>
      </c>
      <c r="B23" s="51" t="s">
        <v>132</v>
      </c>
      <c r="C23" s="51" t="s">
        <v>45</v>
      </c>
      <c r="D23" s="52">
        <v>8189493.2</v>
      </c>
      <c r="E23" s="52">
        <v>10449345.81</v>
      </c>
      <c r="F23" s="52">
        <v>9348705.08</v>
      </c>
      <c r="G23" s="52">
        <v>16963650.11</v>
      </c>
      <c r="H23" s="52">
        <v>24821195.07</v>
      </c>
      <c r="I23" s="52">
        <v>21637659.66</v>
      </c>
      <c r="J23" s="62">
        <f>(G23-D23)*100/D23</f>
        <v>107.13919281354309</v>
      </c>
      <c r="K23" s="63">
        <f>(H23-E23)*100/E23</f>
        <v>137.5382681492479</v>
      </c>
      <c r="L23" s="63">
        <f>(I23-F23)*100/F23</f>
        <v>131.45087447768756</v>
      </c>
      <c r="M23" s="64">
        <f t="shared" si="0"/>
        <v>1.2759453552021998</v>
      </c>
      <c r="N23" s="64">
        <f t="shared" si="2"/>
        <v>1.4631989524098952</v>
      </c>
      <c r="O23" s="64">
        <f t="shared" si="1"/>
        <v>1.1415486711680767</v>
      </c>
      <c r="P23" s="64">
        <f t="shared" si="3"/>
        <v>1.2755308863181922</v>
      </c>
    </row>
    <row r="24" spans="1:16" ht="10.5">
      <c r="A24" s="51" t="s">
        <v>131</v>
      </c>
      <c r="B24" s="51" t="s">
        <v>132</v>
      </c>
      <c r="C24" s="51" t="s">
        <v>56</v>
      </c>
      <c r="D24" s="52"/>
      <c r="E24" s="52"/>
      <c r="F24" s="52"/>
      <c r="G24" s="52">
        <v>13000.6</v>
      </c>
      <c r="H24" s="52">
        <v>20475.6</v>
      </c>
      <c r="I24" s="52">
        <v>17379.62</v>
      </c>
      <c r="J24" s="62"/>
      <c r="K24" s="63"/>
      <c r="L24" s="63"/>
      <c r="M24" s="64"/>
      <c r="N24" s="64">
        <f t="shared" si="2"/>
        <v>1.574973462763257</v>
      </c>
      <c r="O24" s="64"/>
      <c r="P24" s="64">
        <f t="shared" si="3"/>
        <v>1.3368321462086363</v>
      </c>
    </row>
    <row r="25" spans="1:16" ht="10.5">
      <c r="A25" s="51" t="s">
        <v>131</v>
      </c>
      <c r="B25" s="51" t="s">
        <v>132</v>
      </c>
      <c r="C25" s="51" t="s">
        <v>61</v>
      </c>
      <c r="D25" s="52">
        <v>445822</v>
      </c>
      <c r="E25" s="52">
        <v>604996.75</v>
      </c>
      <c r="F25" s="52">
        <v>544881.45</v>
      </c>
      <c r="G25" s="52">
        <v>542602.74</v>
      </c>
      <c r="H25" s="52">
        <v>861422.64</v>
      </c>
      <c r="I25" s="52">
        <v>742812.44</v>
      </c>
      <c r="J25" s="62">
        <f aca="true" t="shared" si="4" ref="J25:L28">(G25-D25)*100/D25</f>
        <v>21.70838137193768</v>
      </c>
      <c r="K25" s="63">
        <f t="shared" si="4"/>
        <v>42.384672314355406</v>
      </c>
      <c r="L25" s="63">
        <f t="shared" si="4"/>
        <v>36.32551447658936</v>
      </c>
      <c r="M25" s="64">
        <f t="shared" si="0"/>
        <v>1.357036552704891</v>
      </c>
      <c r="N25" s="64">
        <f t="shared" si="2"/>
        <v>1.587575175164062</v>
      </c>
      <c r="O25" s="64">
        <f t="shared" si="1"/>
        <v>1.222195068883994</v>
      </c>
      <c r="P25" s="64">
        <f t="shared" si="3"/>
        <v>1.368980259849038</v>
      </c>
    </row>
    <row r="26" spans="1:16" ht="10.5">
      <c r="A26" s="51" t="s">
        <v>131</v>
      </c>
      <c r="B26" s="51" t="s">
        <v>132</v>
      </c>
      <c r="C26" s="51" t="s">
        <v>106</v>
      </c>
      <c r="D26" s="52">
        <v>4444314</v>
      </c>
      <c r="E26" s="52">
        <v>2473436.73</v>
      </c>
      <c r="F26" s="52">
        <v>2220024.18</v>
      </c>
      <c r="G26" s="52">
        <v>8568557</v>
      </c>
      <c r="H26" s="52">
        <v>7744609.33</v>
      </c>
      <c r="I26" s="52">
        <v>6946299.89</v>
      </c>
      <c r="J26" s="62">
        <f t="shared" si="4"/>
        <v>92.79819112690957</v>
      </c>
      <c r="K26" s="63">
        <f t="shared" si="4"/>
        <v>213.11127695593004</v>
      </c>
      <c r="L26" s="63">
        <f t="shared" si="4"/>
        <v>212.89298344489197</v>
      </c>
      <c r="M26" s="64">
        <f t="shared" si="0"/>
        <v>0.5565395986872215</v>
      </c>
      <c r="N26" s="64">
        <f t="shared" si="2"/>
        <v>0.9038405568172098</v>
      </c>
      <c r="O26" s="64">
        <f t="shared" si="1"/>
        <v>0.49952010141497655</v>
      </c>
      <c r="P26" s="64">
        <f t="shared" si="3"/>
        <v>0.8106732428809191</v>
      </c>
    </row>
    <row r="27" spans="1:16" ht="10.5">
      <c r="A27" s="51" t="s">
        <v>131</v>
      </c>
      <c r="B27" s="51" t="s">
        <v>132</v>
      </c>
      <c r="C27" s="51" t="s">
        <v>92</v>
      </c>
      <c r="D27" s="52">
        <v>1158328</v>
      </c>
      <c r="E27" s="52">
        <v>688426.44</v>
      </c>
      <c r="F27" s="52">
        <v>619224.84</v>
      </c>
      <c r="G27" s="52">
        <v>2523143</v>
      </c>
      <c r="H27" s="52">
        <v>2104218.16</v>
      </c>
      <c r="I27" s="52">
        <v>1903904.54</v>
      </c>
      <c r="J27" s="62">
        <f t="shared" si="4"/>
        <v>117.82629790525654</v>
      </c>
      <c r="K27" s="63">
        <f t="shared" si="4"/>
        <v>205.65620925309034</v>
      </c>
      <c r="L27" s="63">
        <f t="shared" si="4"/>
        <v>207.46578900161697</v>
      </c>
      <c r="M27" s="64">
        <f t="shared" si="0"/>
        <v>0.5943277206456202</v>
      </c>
      <c r="N27" s="64">
        <f t="shared" si="2"/>
        <v>0.8339670640942666</v>
      </c>
      <c r="O27" s="64">
        <f t="shared" si="1"/>
        <v>0.5345850570822772</v>
      </c>
      <c r="P27" s="64">
        <f t="shared" si="3"/>
        <v>0.7545765499616947</v>
      </c>
    </row>
    <row r="28" spans="1:16" ht="10.5">
      <c r="A28" s="51" t="s">
        <v>131</v>
      </c>
      <c r="B28" s="51" t="s">
        <v>132</v>
      </c>
      <c r="C28" s="51" t="s">
        <v>101</v>
      </c>
      <c r="D28" s="52">
        <v>108728</v>
      </c>
      <c r="E28" s="52">
        <v>156060.68</v>
      </c>
      <c r="F28" s="52">
        <v>141584.02</v>
      </c>
      <c r="G28" s="52">
        <v>114087</v>
      </c>
      <c r="H28" s="52">
        <v>170224.75</v>
      </c>
      <c r="I28" s="52">
        <v>155897.71</v>
      </c>
      <c r="J28" s="62">
        <f t="shared" si="4"/>
        <v>4.928813185196086</v>
      </c>
      <c r="K28" s="63">
        <f t="shared" si="4"/>
        <v>9.076001719331229</v>
      </c>
      <c r="L28" s="63">
        <f t="shared" si="4"/>
        <v>10.109679044287628</v>
      </c>
      <c r="M28" s="64">
        <f t="shared" si="0"/>
        <v>1.4353311014642043</v>
      </c>
      <c r="N28" s="64">
        <f t="shared" si="2"/>
        <v>1.492060883360944</v>
      </c>
      <c r="O28" s="64">
        <f t="shared" si="1"/>
        <v>1.3021854536090058</v>
      </c>
      <c r="P28" s="64">
        <f t="shared" si="3"/>
        <v>1.3664809312191573</v>
      </c>
    </row>
    <row r="29" spans="1:16" ht="10.5">
      <c r="A29" s="51" t="s">
        <v>131</v>
      </c>
      <c r="B29" s="51" t="s">
        <v>132</v>
      </c>
      <c r="C29" s="51" t="s">
        <v>49</v>
      </c>
      <c r="D29" s="52"/>
      <c r="E29" s="52"/>
      <c r="F29" s="52"/>
      <c r="G29" s="52">
        <v>38349</v>
      </c>
      <c r="H29" s="52">
        <v>53092.98</v>
      </c>
      <c r="I29" s="52">
        <v>48795.59</v>
      </c>
      <c r="J29" s="62"/>
      <c r="K29" s="63"/>
      <c r="L29" s="63"/>
      <c r="M29" s="64"/>
      <c r="N29" s="64">
        <f t="shared" si="2"/>
        <v>1.384468434639756</v>
      </c>
      <c r="O29" s="64"/>
      <c r="P29" s="64">
        <f t="shared" si="3"/>
        <v>1.2724084069988786</v>
      </c>
    </row>
    <row r="30" spans="1:16" ht="10.5">
      <c r="A30" s="51" t="s">
        <v>131</v>
      </c>
      <c r="B30" s="51" t="s">
        <v>132</v>
      </c>
      <c r="C30" s="51" t="s">
        <v>112</v>
      </c>
      <c r="D30" s="52">
        <v>373210</v>
      </c>
      <c r="E30" s="52">
        <v>201707.45</v>
      </c>
      <c r="F30" s="52">
        <v>182399.37</v>
      </c>
      <c r="G30" s="52"/>
      <c r="H30" s="52"/>
      <c r="I30" s="52"/>
      <c r="J30" s="62"/>
      <c r="K30" s="63"/>
      <c r="L30" s="63"/>
      <c r="M30" s="64">
        <f t="shared" si="0"/>
        <v>0.5404663594223091</v>
      </c>
      <c r="N30" s="64"/>
      <c r="O30" s="64">
        <f t="shared" si="1"/>
        <v>0.488731196913266</v>
      </c>
      <c r="P30" s="64"/>
    </row>
    <row r="31" spans="1:16" ht="10.5">
      <c r="A31" s="51" t="s">
        <v>131</v>
      </c>
      <c r="B31" s="51" t="s">
        <v>132</v>
      </c>
      <c r="C31" s="51" t="s">
        <v>84</v>
      </c>
      <c r="D31" s="52">
        <v>958721</v>
      </c>
      <c r="E31" s="52">
        <v>1344563.47</v>
      </c>
      <c r="F31" s="52">
        <v>1204080.91</v>
      </c>
      <c r="G31" s="52">
        <v>300000</v>
      </c>
      <c r="H31" s="52">
        <v>490800</v>
      </c>
      <c r="I31" s="52">
        <v>432056.2</v>
      </c>
      <c r="J31" s="62">
        <f aca="true" t="shared" si="5" ref="J31:L33">(G31-D31)*100/D31</f>
        <v>-68.70831034263357</v>
      </c>
      <c r="K31" s="63">
        <f t="shared" si="5"/>
        <v>-63.497446498379134</v>
      </c>
      <c r="L31" s="63">
        <f t="shared" si="5"/>
        <v>-64.11734490500311</v>
      </c>
      <c r="M31" s="64">
        <f t="shared" si="0"/>
        <v>1.402455427595724</v>
      </c>
      <c r="N31" s="64">
        <f t="shared" si="2"/>
        <v>1.636</v>
      </c>
      <c r="O31" s="64">
        <f t="shared" si="1"/>
        <v>1.2559242052693118</v>
      </c>
      <c r="P31" s="64">
        <f t="shared" si="3"/>
        <v>1.4401873333333333</v>
      </c>
    </row>
    <row r="32" spans="1:16" ht="10.5">
      <c r="A32" s="51" t="s">
        <v>131</v>
      </c>
      <c r="B32" s="51" t="s">
        <v>132</v>
      </c>
      <c r="C32" s="51" t="s">
        <v>600</v>
      </c>
      <c r="D32" s="52">
        <v>122396</v>
      </c>
      <c r="E32" s="52">
        <v>169720.03</v>
      </c>
      <c r="F32" s="52">
        <v>151686.91</v>
      </c>
      <c r="G32" s="52">
        <v>48476</v>
      </c>
      <c r="H32" s="52">
        <v>66077.69</v>
      </c>
      <c r="I32" s="52">
        <v>62217.32</v>
      </c>
      <c r="J32" s="62">
        <f t="shared" si="5"/>
        <v>-60.39413052714141</v>
      </c>
      <c r="K32" s="63">
        <f t="shared" si="5"/>
        <v>-61.06665194438158</v>
      </c>
      <c r="L32" s="63">
        <f t="shared" si="5"/>
        <v>-58.98306584266236</v>
      </c>
      <c r="M32" s="64">
        <f t="shared" si="0"/>
        <v>1.386646867544691</v>
      </c>
      <c r="N32" s="64">
        <f t="shared" si="2"/>
        <v>1.3631011222048024</v>
      </c>
      <c r="O32" s="64">
        <f t="shared" si="1"/>
        <v>1.2393126409359783</v>
      </c>
      <c r="P32" s="64">
        <f t="shared" si="3"/>
        <v>1.2834664576285173</v>
      </c>
    </row>
    <row r="33" spans="1:16" ht="10.5">
      <c r="A33" s="51" t="s">
        <v>131</v>
      </c>
      <c r="B33" s="51" t="s">
        <v>132</v>
      </c>
      <c r="C33" s="51" t="s">
        <v>585</v>
      </c>
      <c r="D33" s="52">
        <v>23170</v>
      </c>
      <c r="E33" s="52">
        <v>42541.21</v>
      </c>
      <c r="F33" s="52">
        <v>38185.6</v>
      </c>
      <c r="G33" s="52">
        <v>15648.33</v>
      </c>
      <c r="H33" s="52">
        <v>32870.3</v>
      </c>
      <c r="I33" s="52">
        <v>29976.68</v>
      </c>
      <c r="J33" s="62">
        <f t="shared" si="5"/>
        <v>-32.46296935692706</v>
      </c>
      <c r="K33" s="63">
        <f t="shared" si="5"/>
        <v>-22.733039328218442</v>
      </c>
      <c r="L33" s="63">
        <f t="shared" si="5"/>
        <v>-21.497423112377437</v>
      </c>
      <c r="M33" s="64">
        <f t="shared" si="0"/>
        <v>1.8360470435908502</v>
      </c>
      <c r="N33" s="64">
        <f t="shared" si="2"/>
        <v>2.100562807660626</v>
      </c>
      <c r="O33" s="64">
        <f t="shared" si="1"/>
        <v>1.6480621493310315</v>
      </c>
      <c r="P33" s="64">
        <f t="shared" si="3"/>
        <v>1.9156472288097197</v>
      </c>
    </row>
    <row r="34" spans="1:16" ht="10.5">
      <c r="A34" s="51" t="s">
        <v>131</v>
      </c>
      <c r="B34" s="51" t="s">
        <v>132</v>
      </c>
      <c r="C34" s="51" t="s">
        <v>601</v>
      </c>
      <c r="D34" s="52">
        <v>26000</v>
      </c>
      <c r="E34" s="52">
        <v>14950</v>
      </c>
      <c r="F34" s="52">
        <v>13252.78</v>
      </c>
      <c r="G34" s="52"/>
      <c r="H34" s="52"/>
      <c r="I34" s="52"/>
      <c r="J34" s="62"/>
      <c r="K34" s="63"/>
      <c r="L34" s="63"/>
      <c r="M34" s="64">
        <f t="shared" si="0"/>
        <v>0.575</v>
      </c>
      <c r="N34" s="64"/>
      <c r="O34" s="64">
        <f t="shared" si="1"/>
        <v>0.5097223076923078</v>
      </c>
      <c r="P34" s="64"/>
    </row>
    <row r="35" spans="1:16" ht="10.5">
      <c r="A35" s="51" t="s">
        <v>131</v>
      </c>
      <c r="B35" s="51" t="s">
        <v>132</v>
      </c>
      <c r="C35" s="51" t="s">
        <v>835</v>
      </c>
      <c r="D35" s="52"/>
      <c r="E35" s="52"/>
      <c r="F35" s="52"/>
      <c r="G35" s="52">
        <v>26000</v>
      </c>
      <c r="H35" s="52">
        <v>24700</v>
      </c>
      <c r="I35" s="52">
        <v>22727.12</v>
      </c>
      <c r="J35" s="62"/>
      <c r="K35" s="63"/>
      <c r="L35" s="63"/>
      <c r="M35" s="64"/>
      <c r="N35" s="64">
        <f t="shared" si="2"/>
        <v>0.95</v>
      </c>
      <c r="O35" s="64"/>
      <c r="P35" s="64">
        <f t="shared" si="3"/>
        <v>0.87412</v>
      </c>
    </row>
    <row r="36" spans="1:16" ht="10.5">
      <c r="A36" s="51" t="s">
        <v>131</v>
      </c>
      <c r="B36" s="51" t="s">
        <v>132</v>
      </c>
      <c r="C36" s="51" t="s">
        <v>855</v>
      </c>
      <c r="D36" s="52">
        <v>26000</v>
      </c>
      <c r="E36" s="52">
        <v>39000</v>
      </c>
      <c r="F36" s="52">
        <v>35073.01</v>
      </c>
      <c r="G36" s="52"/>
      <c r="H36" s="52"/>
      <c r="I36" s="52"/>
      <c r="J36" s="62"/>
      <c r="K36" s="63"/>
      <c r="L36" s="63"/>
      <c r="M36" s="64">
        <f t="shared" si="0"/>
        <v>1.5</v>
      </c>
      <c r="N36" s="64"/>
      <c r="O36" s="64">
        <f t="shared" si="1"/>
        <v>1.3489619230769232</v>
      </c>
      <c r="P36" s="64"/>
    </row>
    <row r="37" spans="1:16" ht="10.5">
      <c r="A37" s="51" t="s">
        <v>131</v>
      </c>
      <c r="B37" s="51" t="s">
        <v>132</v>
      </c>
      <c r="C37" s="51" t="s">
        <v>169</v>
      </c>
      <c r="D37" s="52">
        <v>91952</v>
      </c>
      <c r="E37" s="52">
        <v>118957.33</v>
      </c>
      <c r="F37" s="52">
        <v>106867.43</v>
      </c>
      <c r="G37" s="52">
        <v>291446.4</v>
      </c>
      <c r="H37" s="52">
        <v>429172.88</v>
      </c>
      <c r="I37" s="52">
        <v>381021.03</v>
      </c>
      <c r="J37" s="62">
        <f aca="true" t="shared" si="6" ref="J37:L38">(G37-D37)*100/D37</f>
        <v>216.95493300852624</v>
      </c>
      <c r="K37" s="63">
        <f t="shared" si="6"/>
        <v>260.7788439770799</v>
      </c>
      <c r="L37" s="63">
        <f t="shared" si="6"/>
        <v>256.53615886524085</v>
      </c>
      <c r="M37" s="64">
        <f t="shared" si="0"/>
        <v>1.2936894249173483</v>
      </c>
      <c r="N37" s="64">
        <f t="shared" si="2"/>
        <v>1.4725619530726746</v>
      </c>
      <c r="O37" s="64">
        <f t="shared" si="1"/>
        <v>1.1622088698451365</v>
      </c>
      <c r="P37" s="64">
        <f t="shared" si="3"/>
        <v>1.3073451241806384</v>
      </c>
    </row>
    <row r="38" spans="1:16" ht="10.5">
      <c r="A38" s="51" t="s">
        <v>131</v>
      </c>
      <c r="B38" s="51" t="s">
        <v>132</v>
      </c>
      <c r="C38" s="51" t="s">
        <v>48</v>
      </c>
      <c r="D38" s="52">
        <v>293608</v>
      </c>
      <c r="E38" s="52">
        <v>445842.84</v>
      </c>
      <c r="F38" s="52">
        <v>394394.33</v>
      </c>
      <c r="G38" s="52">
        <v>42241</v>
      </c>
      <c r="H38" s="52">
        <v>61840.55</v>
      </c>
      <c r="I38" s="52">
        <v>58120.14</v>
      </c>
      <c r="J38" s="62">
        <f t="shared" si="6"/>
        <v>-85.61313043241329</v>
      </c>
      <c r="K38" s="63">
        <f t="shared" si="6"/>
        <v>-86.12951819524565</v>
      </c>
      <c r="L38" s="63">
        <f t="shared" si="6"/>
        <v>-85.26344432994257</v>
      </c>
      <c r="M38" s="64">
        <f t="shared" si="0"/>
        <v>1.5184969074412142</v>
      </c>
      <c r="N38" s="64">
        <f t="shared" si="2"/>
        <v>1.4639935134111408</v>
      </c>
      <c r="O38" s="64">
        <f t="shared" si="1"/>
        <v>1.3432683373750034</v>
      </c>
      <c r="P38" s="64">
        <f t="shared" si="3"/>
        <v>1.3759177102814801</v>
      </c>
    </row>
    <row r="39" spans="1:16" ht="10.5">
      <c r="A39" s="51" t="s">
        <v>131</v>
      </c>
      <c r="B39" s="51" t="s">
        <v>132</v>
      </c>
      <c r="C39" s="51" t="s">
        <v>58</v>
      </c>
      <c r="D39" s="52"/>
      <c r="E39" s="52"/>
      <c r="F39" s="52"/>
      <c r="G39" s="52">
        <v>20993</v>
      </c>
      <c r="H39" s="52">
        <v>26376.22</v>
      </c>
      <c r="I39" s="52">
        <v>24679.49</v>
      </c>
      <c r="J39" s="62"/>
      <c r="K39" s="63"/>
      <c r="L39" s="63"/>
      <c r="M39" s="64"/>
      <c r="N39" s="64">
        <f t="shared" si="2"/>
        <v>1.2564292859524604</v>
      </c>
      <c r="O39" s="64"/>
      <c r="P39" s="64">
        <f t="shared" si="3"/>
        <v>1.1756056780831707</v>
      </c>
    </row>
    <row r="40" spans="1:16" ht="10.5">
      <c r="A40" s="51" t="s">
        <v>131</v>
      </c>
      <c r="B40" s="51" t="s">
        <v>132</v>
      </c>
      <c r="C40" s="51" t="s">
        <v>82</v>
      </c>
      <c r="D40" s="52"/>
      <c r="E40" s="52"/>
      <c r="F40" s="52"/>
      <c r="G40" s="52">
        <v>64513</v>
      </c>
      <c r="H40" s="52">
        <v>111500.23</v>
      </c>
      <c r="I40" s="52">
        <v>101227.01</v>
      </c>
      <c r="J40" s="62"/>
      <c r="K40" s="63"/>
      <c r="L40" s="63"/>
      <c r="M40" s="64"/>
      <c r="N40" s="64">
        <f t="shared" si="2"/>
        <v>1.728337389363384</v>
      </c>
      <c r="O40" s="64"/>
      <c r="P40" s="64">
        <f t="shared" si="3"/>
        <v>1.5690947560956705</v>
      </c>
    </row>
    <row r="41" spans="1:16" ht="10.5">
      <c r="A41" s="51" t="s">
        <v>131</v>
      </c>
      <c r="B41" s="51" t="s">
        <v>132</v>
      </c>
      <c r="C41" s="51" t="s">
        <v>107</v>
      </c>
      <c r="D41" s="52">
        <v>749903</v>
      </c>
      <c r="E41" s="52">
        <v>1138851.93</v>
      </c>
      <c r="F41" s="52">
        <v>1024693.03</v>
      </c>
      <c r="G41" s="52">
        <v>775211</v>
      </c>
      <c r="H41" s="52">
        <v>1188928.59</v>
      </c>
      <c r="I41" s="52">
        <v>1070208.04</v>
      </c>
      <c r="J41" s="62">
        <f>(G41-D41)*100/D41</f>
        <v>3.3748364788512646</v>
      </c>
      <c r="K41" s="63">
        <f>(H41-E41)*100/E41</f>
        <v>4.397117718367492</v>
      </c>
      <c r="L41" s="63">
        <f>(I41-F41)*100/F41</f>
        <v>4.4418190294511914</v>
      </c>
      <c r="M41" s="64">
        <f t="shared" si="0"/>
        <v>1.5186656540912624</v>
      </c>
      <c r="N41" s="64">
        <f t="shared" si="2"/>
        <v>1.5336838486553985</v>
      </c>
      <c r="O41" s="64">
        <f t="shared" si="1"/>
        <v>1.366434098810113</v>
      </c>
      <c r="P41" s="64">
        <f t="shared" si="3"/>
        <v>1.3805377374676056</v>
      </c>
    </row>
    <row r="42" spans="1:16" ht="10.5">
      <c r="A42" s="51" t="s">
        <v>131</v>
      </c>
      <c r="B42" s="51" t="s">
        <v>132</v>
      </c>
      <c r="C42" s="51" t="s">
        <v>144</v>
      </c>
      <c r="D42" s="52">
        <v>26302</v>
      </c>
      <c r="E42" s="52">
        <v>13151</v>
      </c>
      <c r="F42" s="52">
        <v>11658.02</v>
      </c>
      <c r="G42" s="52"/>
      <c r="H42" s="52"/>
      <c r="I42" s="52"/>
      <c r="J42" s="62"/>
      <c r="K42" s="63"/>
      <c r="L42" s="63"/>
      <c r="M42" s="64">
        <f t="shared" si="0"/>
        <v>0.5</v>
      </c>
      <c r="N42" s="64"/>
      <c r="O42" s="64">
        <f t="shared" si="1"/>
        <v>0.443237016196487</v>
      </c>
      <c r="P42" s="64"/>
    </row>
    <row r="43" spans="1:16" ht="10.5">
      <c r="A43" s="51" t="s">
        <v>136</v>
      </c>
      <c r="B43" s="51" t="s">
        <v>137</v>
      </c>
      <c r="C43" s="51" t="s">
        <v>59</v>
      </c>
      <c r="D43" s="52"/>
      <c r="E43" s="52"/>
      <c r="F43" s="52"/>
      <c r="G43" s="52">
        <v>2680</v>
      </c>
      <c r="H43" s="52">
        <v>5881.8</v>
      </c>
      <c r="I43" s="52">
        <v>5115.98</v>
      </c>
      <c r="J43" s="62"/>
      <c r="K43" s="63"/>
      <c r="L43" s="63"/>
      <c r="M43" s="64"/>
      <c r="N43" s="64">
        <f t="shared" si="2"/>
        <v>2.1947014925373134</v>
      </c>
      <c r="O43" s="64"/>
      <c r="P43" s="64">
        <f t="shared" si="3"/>
        <v>1.9089477611940298</v>
      </c>
    </row>
    <row r="44" spans="1:16" ht="10.5">
      <c r="A44" s="51" t="s">
        <v>136</v>
      </c>
      <c r="B44" s="51" t="s">
        <v>137</v>
      </c>
      <c r="C44" s="51" t="s">
        <v>134</v>
      </c>
      <c r="D44" s="52">
        <v>600</v>
      </c>
      <c r="E44" s="52">
        <v>5.49</v>
      </c>
      <c r="F44" s="52">
        <v>4.97</v>
      </c>
      <c r="G44" s="52">
        <v>41000</v>
      </c>
      <c r="H44" s="52">
        <v>85173.08</v>
      </c>
      <c r="I44" s="52">
        <v>79835.12</v>
      </c>
      <c r="J44" s="62">
        <f aca="true" t="shared" si="7" ref="J44:L46">(G44-D44)*100/D44</f>
        <v>6733.333333333333</v>
      </c>
      <c r="K44" s="63">
        <f t="shared" si="7"/>
        <v>1551322.2222222222</v>
      </c>
      <c r="L44" s="63">
        <f t="shared" si="7"/>
        <v>1606240.4426559354</v>
      </c>
      <c r="M44" s="64">
        <f t="shared" si="0"/>
        <v>0.00915</v>
      </c>
      <c r="N44" s="64">
        <f t="shared" si="2"/>
        <v>2.077392195121951</v>
      </c>
      <c r="O44" s="64">
        <f t="shared" si="1"/>
        <v>0.008283333333333334</v>
      </c>
      <c r="P44" s="64">
        <f t="shared" si="3"/>
        <v>1.9471980487804876</v>
      </c>
    </row>
    <row r="45" spans="1:16" ht="10.5">
      <c r="A45" s="51" t="s">
        <v>136</v>
      </c>
      <c r="B45" s="51" t="s">
        <v>137</v>
      </c>
      <c r="C45" s="51" t="s">
        <v>45</v>
      </c>
      <c r="D45" s="52">
        <v>28479.45</v>
      </c>
      <c r="E45" s="52">
        <v>142347</v>
      </c>
      <c r="F45" s="52">
        <v>127143.25</v>
      </c>
      <c r="G45" s="52">
        <v>79375.08</v>
      </c>
      <c r="H45" s="52">
        <v>180340.45</v>
      </c>
      <c r="I45" s="52">
        <v>153040.32</v>
      </c>
      <c r="J45" s="62">
        <f t="shared" si="7"/>
        <v>178.71001722294497</v>
      </c>
      <c r="K45" s="63">
        <f t="shared" si="7"/>
        <v>26.69072758821753</v>
      </c>
      <c r="L45" s="63">
        <f t="shared" si="7"/>
        <v>20.368419086345526</v>
      </c>
      <c r="M45" s="64">
        <f t="shared" si="0"/>
        <v>4.998235569858266</v>
      </c>
      <c r="N45" s="64">
        <f t="shared" si="2"/>
        <v>2.272003379398169</v>
      </c>
      <c r="O45" s="64">
        <f t="shared" si="1"/>
        <v>4.464385723741153</v>
      </c>
      <c r="P45" s="64">
        <f t="shared" si="3"/>
        <v>1.928065080375352</v>
      </c>
    </row>
    <row r="46" spans="1:16" ht="10.5">
      <c r="A46" s="51" t="s">
        <v>136</v>
      </c>
      <c r="B46" s="51" t="s">
        <v>137</v>
      </c>
      <c r="C46" s="51" t="s">
        <v>61</v>
      </c>
      <c r="D46" s="52">
        <v>99.09</v>
      </c>
      <c r="E46" s="52">
        <v>0.89</v>
      </c>
      <c r="F46" s="52">
        <v>0.8</v>
      </c>
      <c r="G46" s="52">
        <v>66000</v>
      </c>
      <c r="H46" s="52">
        <v>144200</v>
      </c>
      <c r="I46" s="52">
        <v>133282.61</v>
      </c>
      <c r="J46" s="62">
        <f t="shared" si="7"/>
        <v>66506.11565243718</v>
      </c>
      <c r="K46" s="63">
        <f t="shared" si="7"/>
        <v>16202147.191011233</v>
      </c>
      <c r="L46" s="63">
        <f t="shared" si="7"/>
        <v>16660226.25</v>
      </c>
      <c r="M46" s="64">
        <f t="shared" si="0"/>
        <v>0.008981733777374105</v>
      </c>
      <c r="N46" s="64">
        <f t="shared" si="2"/>
        <v>2.184848484848485</v>
      </c>
      <c r="O46" s="64">
        <f t="shared" si="1"/>
        <v>0.00807346856393178</v>
      </c>
      <c r="P46" s="64">
        <f t="shared" si="3"/>
        <v>2.0194334848484847</v>
      </c>
    </row>
    <row r="47" spans="1:16" ht="10.5">
      <c r="A47" s="51" t="s">
        <v>136</v>
      </c>
      <c r="B47" s="51" t="s">
        <v>137</v>
      </c>
      <c r="C47" s="51" t="s">
        <v>151</v>
      </c>
      <c r="D47" s="52"/>
      <c r="E47" s="52"/>
      <c r="F47" s="52"/>
      <c r="G47" s="52">
        <v>5545.1</v>
      </c>
      <c r="H47" s="52">
        <v>14492.33</v>
      </c>
      <c r="I47" s="52">
        <v>13334.24</v>
      </c>
      <c r="J47" s="62"/>
      <c r="K47" s="63"/>
      <c r="L47" s="63"/>
      <c r="M47" s="64"/>
      <c r="N47" s="64">
        <f t="shared" si="2"/>
        <v>2.6135380786640456</v>
      </c>
      <c r="O47" s="64"/>
      <c r="P47" s="64">
        <f t="shared" si="3"/>
        <v>2.4046888243674593</v>
      </c>
    </row>
    <row r="48" spans="1:16" ht="10.5">
      <c r="A48" s="51" t="s">
        <v>136</v>
      </c>
      <c r="B48" s="51" t="s">
        <v>137</v>
      </c>
      <c r="C48" s="51" t="s">
        <v>49</v>
      </c>
      <c r="D48" s="52"/>
      <c r="E48" s="52"/>
      <c r="F48" s="52"/>
      <c r="G48" s="52">
        <v>8105</v>
      </c>
      <c r="H48" s="52">
        <v>17785.56</v>
      </c>
      <c r="I48" s="52">
        <v>15527.76</v>
      </c>
      <c r="J48" s="62"/>
      <c r="K48" s="63"/>
      <c r="L48" s="63"/>
      <c r="M48" s="64"/>
      <c r="N48" s="64">
        <f t="shared" si="2"/>
        <v>2.1943935842072797</v>
      </c>
      <c r="O48" s="64"/>
      <c r="P48" s="64">
        <f t="shared" si="3"/>
        <v>1.9158247995064774</v>
      </c>
    </row>
    <row r="49" spans="1:16" ht="10.5">
      <c r="A49" s="51" t="s">
        <v>136</v>
      </c>
      <c r="B49" s="51" t="s">
        <v>137</v>
      </c>
      <c r="C49" s="51" t="s">
        <v>48</v>
      </c>
      <c r="D49" s="52"/>
      <c r="E49" s="52"/>
      <c r="F49" s="52"/>
      <c r="G49" s="52">
        <v>126080</v>
      </c>
      <c r="H49" s="52">
        <v>273260.82</v>
      </c>
      <c r="I49" s="52">
        <v>252950.93</v>
      </c>
      <c r="J49" s="62"/>
      <c r="K49" s="63"/>
      <c r="L49" s="63"/>
      <c r="M49" s="64"/>
      <c r="N49" s="64">
        <f t="shared" si="2"/>
        <v>2.1673605647208123</v>
      </c>
      <c r="O49" s="64"/>
      <c r="P49" s="64">
        <f t="shared" si="3"/>
        <v>2.006273239213198</v>
      </c>
    </row>
    <row r="50" spans="1:16" ht="10.5">
      <c r="A50" s="51" t="s">
        <v>136</v>
      </c>
      <c r="B50" s="51" t="s">
        <v>137</v>
      </c>
      <c r="C50" s="51" t="s">
        <v>107</v>
      </c>
      <c r="D50" s="52">
        <v>540</v>
      </c>
      <c r="E50" s="52">
        <v>4.97</v>
      </c>
      <c r="F50" s="52">
        <v>4.41</v>
      </c>
      <c r="G50" s="52">
        <v>32930</v>
      </c>
      <c r="H50" s="52">
        <v>70057.1</v>
      </c>
      <c r="I50" s="52">
        <v>63273.47</v>
      </c>
      <c r="J50" s="62">
        <f>(G50-D50)*100/D50</f>
        <v>5998.148148148148</v>
      </c>
      <c r="K50" s="63">
        <f>(H50-E50)*100/E50</f>
        <v>1409499.5975855133</v>
      </c>
      <c r="L50" s="63">
        <f>(I50-F50)*100/F50</f>
        <v>1434672.5623582767</v>
      </c>
      <c r="M50" s="64">
        <f t="shared" si="0"/>
        <v>0.009203703703703704</v>
      </c>
      <c r="N50" s="64">
        <f t="shared" si="2"/>
        <v>2.127455208017006</v>
      </c>
      <c r="O50" s="64">
        <f t="shared" si="1"/>
        <v>0.008166666666666668</v>
      </c>
      <c r="P50" s="64">
        <f t="shared" si="3"/>
        <v>1.921453689644701</v>
      </c>
    </row>
    <row r="51" spans="1:16" ht="10.5">
      <c r="A51" s="51" t="s">
        <v>509</v>
      </c>
      <c r="B51" s="51" t="s">
        <v>510</v>
      </c>
      <c r="C51" s="51" t="s">
        <v>151</v>
      </c>
      <c r="D51" s="52"/>
      <c r="E51" s="52"/>
      <c r="F51" s="52"/>
      <c r="G51" s="52">
        <v>3017.53</v>
      </c>
      <c r="H51" s="52">
        <v>10325.02</v>
      </c>
      <c r="I51" s="52">
        <v>8802.89</v>
      </c>
      <c r="J51" s="62"/>
      <c r="K51" s="63"/>
      <c r="L51" s="63"/>
      <c r="M51" s="64"/>
      <c r="N51" s="64">
        <f t="shared" si="2"/>
        <v>3.4216793205038556</v>
      </c>
      <c r="O51" s="64"/>
      <c r="P51" s="64">
        <f t="shared" si="3"/>
        <v>2.917250201323599</v>
      </c>
    </row>
    <row r="52" spans="1:16" ht="10.5">
      <c r="A52" s="51" t="s">
        <v>745</v>
      </c>
      <c r="B52" s="51" t="s">
        <v>746</v>
      </c>
      <c r="C52" s="51" t="s">
        <v>151</v>
      </c>
      <c r="D52" s="52"/>
      <c r="E52" s="52"/>
      <c r="F52" s="52"/>
      <c r="G52" s="52">
        <v>3795.32</v>
      </c>
      <c r="H52" s="52">
        <v>11757.81</v>
      </c>
      <c r="I52" s="52">
        <v>10805.22</v>
      </c>
      <c r="J52" s="62"/>
      <c r="K52" s="63"/>
      <c r="L52" s="63"/>
      <c r="M52" s="64"/>
      <c r="N52" s="64">
        <f t="shared" si="2"/>
        <v>3.097975928248474</v>
      </c>
      <c r="O52" s="64"/>
      <c r="P52" s="64">
        <f t="shared" si="3"/>
        <v>2.8469852344466338</v>
      </c>
    </row>
    <row r="53" spans="1:16" ht="10.5">
      <c r="A53" s="51" t="s">
        <v>697</v>
      </c>
      <c r="B53" s="51" t="s">
        <v>698</v>
      </c>
      <c r="C53" s="51" t="s">
        <v>52</v>
      </c>
      <c r="D53" s="52">
        <v>37.8</v>
      </c>
      <c r="E53" s="52">
        <v>64.75</v>
      </c>
      <c r="F53" s="52">
        <v>57.83</v>
      </c>
      <c r="G53" s="52"/>
      <c r="H53" s="52"/>
      <c r="I53" s="52"/>
      <c r="J53" s="62"/>
      <c r="K53" s="63"/>
      <c r="L53" s="63"/>
      <c r="M53" s="64">
        <f t="shared" si="0"/>
        <v>1.712962962962963</v>
      </c>
      <c r="N53" s="64"/>
      <c r="O53" s="64">
        <f t="shared" si="1"/>
        <v>1.5298941798941799</v>
      </c>
      <c r="P53" s="64"/>
    </row>
    <row r="54" spans="1:16" ht="10.5">
      <c r="A54" s="51" t="s">
        <v>697</v>
      </c>
      <c r="B54" s="51" t="s">
        <v>698</v>
      </c>
      <c r="C54" s="51" t="s">
        <v>151</v>
      </c>
      <c r="D54" s="52"/>
      <c r="E54" s="52"/>
      <c r="F54" s="52"/>
      <c r="G54" s="52">
        <v>2020.76</v>
      </c>
      <c r="H54" s="52">
        <v>4793.86</v>
      </c>
      <c r="I54" s="52">
        <v>4441.71</v>
      </c>
      <c r="J54" s="62"/>
      <c r="K54" s="63"/>
      <c r="L54" s="63"/>
      <c r="M54" s="64"/>
      <c r="N54" s="64">
        <f t="shared" si="2"/>
        <v>2.3723054692293988</v>
      </c>
      <c r="O54" s="64"/>
      <c r="P54" s="64">
        <f t="shared" si="3"/>
        <v>2.198039351531107</v>
      </c>
    </row>
    <row r="55" spans="1:16" ht="10.5">
      <c r="A55" s="51" t="s">
        <v>747</v>
      </c>
      <c r="B55" s="51" t="s">
        <v>748</v>
      </c>
      <c r="C55" s="51" t="s">
        <v>151</v>
      </c>
      <c r="D55" s="52"/>
      <c r="E55" s="52"/>
      <c r="F55" s="52"/>
      <c r="G55" s="52">
        <v>40788.91</v>
      </c>
      <c r="H55" s="52">
        <v>100192.89</v>
      </c>
      <c r="I55" s="52">
        <v>88544.26</v>
      </c>
      <c r="J55" s="62"/>
      <c r="K55" s="63"/>
      <c r="L55" s="63"/>
      <c r="M55" s="64"/>
      <c r="N55" s="64">
        <f t="shared" si="2"/>
        <v>2.4563757648831506</v>
      </c>
      <c r="O55" s="64"/>
      <c r="P55" s="64">
        <f t="shared" si="3"/>
        <v>2.170792502177675</v>
      </c>
    </row>
    <row r="56" spans="1:16" ht="10.5">
      <c r="A56" s="51" t="s">
        <v>140</v>
      </c>
      <c r="B56" s="51" t="s">
        <v>141</v>
      </c>
      <c r="C56" s="51" t="s">
        <v>151</v>
      </c>
      <c r="D56" s="52"/>
      <c r="E56" s="52"/>
      <c r="F56" s="52"/>
      <c r="G56" s="52">
        <v>4324.16</v>
      </c>
      <c r="H56" s="52">
        <v>9737.4</v>
      </c>
      <c r="I56" s="52">
        <v>8673.47</v>
      </c>
      <c r="J56" s="62"/>
      <c r="K56" s="63"/>
      <c r="L56" s="63"/>
      <c r="M56" s="64"/>
      <c r="N56" s="64">
        <f t="shared" si="2"/>
        <v>2.251859320654185</v>
      </c>
      <c r="O56" s="64"/>
      <c r="P56" s="64">
        <f t="shared" si="3"/>
        <v>2.0058161585140235</v>
      </c>
    </row>
    <row r="57" spans="1:16" ht="10.5">
      <c r="A57" s="51" t="s">
        <v>646</v>
      </c>
      <c r="B57" s="51" t="s">
        <v>647</v>
      </c>
      <c r="C57" s="51" t="s">
        <v>52</v>
      </c>
      <c r="D57" s="52">
        <v>153.9</v>
      </c>
      <c r="E57" s="52">
        <v>215.67</v>
      </c>
      <c r="F57" s="52">
        <v>196.99</v>
      </c>
      <c r="G57" s="52"/>
      <c r="H57" s="52"/>
      <c r="I57" s="52"/>
      <c r="J57" s="62"/>
      <c r="K57" s="63"/>
      <c r="L57" s="63"/>
      <c r="M57" s="64">
        <f t="shared" si="0"/>
        <v>1.4013645224171538</v>
      </c>
      <c r="N57" s="64"/>
      <c r="O57" s="64">
        <f t="shared" si="1"/>
        <v>1.279987004548408</v>
      </c>
      <c r="P57" s="64"/>
    </row>
    <row r="58" spans="1:16" ht="10.5">
      <c r="A58" s="51" t="s">
        <v>646</v>
      </c>
      <c r="B58" s="51" t="s">
        <v>647</v>
      </c>
      <c r="C58" s="51" t="s">
        <v>121</v>
      </c>
      <c r="D58" s="52"/>
      <c r="E58" s="52"/>
      <c r="F58" s="52"/>
      <c r="G58" s="52">
        <v>4062.6</v>
      </c>
      <c r="H58" s="52">
        <v>2437.56</v>
      </c>
      <c r="I58" s="52">
        <v>2049.58</v>
      </c>
      <c r="J58" s="62"/>
      <c r="K58" s="63"/>
      <c r="L58" s="63"/>
      <c r="M58" s="64"/>
      <c r="N58" s="64">
        <f t="shared" si="2"/>
        <v>0.6</v>
      </c>
      <c r="O58" s="64"/>
      <c r="P58" s="64">
        <f t="shared" si="3"/>
        <v>0.5044995815487618</v>
      </c>
    </row>
    <row r="59" spans="1:16" ht="10.5">
      <c r="A59" s="51" t="s">
        <v>646</v>
      </c>
      <c r="B59" s="51" t="s">
        <v>647</v>
      </c>
      <c r="C59" s="51" t="s">
        <v>169</v>
      </c>
      <c r="D59" s="52">
        <v>8323.56</v>
      </c>
      <c r="E59" s="52">
        <v>3329.42</v>
      </c>
      <c r="F59" s="52">
        <v>3100.78</v>
      </c>
      <c r="G59" s="52">
        <v>27583.39</v>
      </c>
      <c r="H59" s="52">
        <v>14896.02</v>
      </c>
      <c r="I59" s="52">
        <v>14165.16</v>
      </c>
      <c r="J59" s="62">
        <f>(G59-D59)*100/D59</f>
        <v>231.38933341022354</v>
      </c>
      <c r="K59" s="63">
        <f>(H59-E59)*100/E59</f>
        <v>347.40585447315146</v>
      </c>
      <c r="L59" s="63">
        <f>(I59-F59)*100/F59</f>
        <v>356.825701920162</v>
      </c>
      <c r="M59" s="64">
        <f t="shared" si="0"/>
        <v>0.39999951943639506</v>
      </c>
      <c r="N59" s="64">
        <f t="shared" si="2"/>
        <v>0.5400358694127154</v>
      </c>
      <c r="O59" s="64">
        <f t="shared" si="1"/>
        <v>0.37253050377482716</v>
      </c>
      <c r="P59" s="64">
        <f t="shared" si="3"/>
        <v>0.5135394888010502</v>
      </c>
    </row>
    <row r="60" spans="1:16" ht="10.5">
      <c r="A60" s="51" t="s">
        <v>650</v>
      </c>
      <c r="B60" s="51" t="s">
        <v>651</v>
      </c>
      <c r="C60" s="51" t="s">
        <v>52</v>
      </c>
      <c r="D60" s="52">
        <v>502.2</v>
      </c>
      <c r="E60" s="52">
        <v>588.3</v>
      </c>
      <c r="F60" s="52">
        <v>537.35</v>
      </c>
      <c r="G60" s="52"/>
      <c r="H60" s="52"/>
      <c r="I60" s="52"/>
      <c r="J60" s="62"/>
      <c r="K60" s="63"/>
      <c r="L60" s="63"/>
      <c r="M60" s="64">
        <f t="shared" si="0"/>
        <v>1.1714456391875747</v>
      </c>
      <c r="N60" s="64"/>
      <c r="O60" s="64">
        <f t="shared" si="1"/>
        <v>1.0699920350457985</v>
      </c>
      <c r="P60" s="64"/>
    </row>
    <row r="61" spans="1:16" ht="10.5">
      <c r="A61" s="51" t="s">
        <v>650</v>
      </c>
      <c r="B61" s="51" t="s">
        <v>651</v>
      </c>
      <c r="C61" s="51" t="s">
        <v>169</v>
      </c>
      <c r="D61" s="52">
        <v>7570.73</v>
      </c>
      <c r="E61" s="52">
        <v>4542.44</v>
      </c>
      <c r="F61" s="52">
        <v>4230.5</v>
      </c>
      <c r="G61" s="52">
        <v>12924.5</v>
      </c>
      <c r="H61" s="52">
        <v>9693.37</v>
      </c>
      <c r="I61" s="52">
        <v>9239.61</v>
      </c>
      <c r="J61" s="62">
        <f>(G61-D61)*100/D61</f>
        <v>70.71669442708959</v>
      </c>
      <c r="K61" s="63">
        <f>(H61-E61)*100/E61</f>
        <v>113.39566400436773</v>
      </c>
      <c r="L61" s="63">
        <f>(I61-F61)*100/F61</f>
        <v>118.40468029783715</v>
      </c>
      <c r="M61" s="64">
        <f t="shared" si="0"/>
        <v>0.6000002641753173</v>
      </c>
      <c r="N61" s="64">
        <f t="shared" si="2"/>
        <v>0.749999613137839</v>
      </c>
      <c r="O61" s="64">
        <f t="shared" si="1"/>
        <v>0.5587968399348544</v>
      </c>
      <c r="P61" s="64">
        <f t="shared" si="3"/>
        <v>0.7148910983016752</v>
      </c>
    </row>
    <row r="62" spans="1:16" ht="10.5">
      <c r="A62" s="51" t="s">
        <v>142</v>
      </c>
      <c r="B62" s="51" t="s">
        <v>143</v>
      </c>
      <c r="C62" s="51" t="s">
        <v>86</v>
      </c>
      <c r="D62" s="52">
        <v>7920</v>
      </c>
      <c r="E62" s="52">
        <v>1456.19</v>
      </c>
      <c r="F62" s="52">
        <v>1343.88</v>
      </c>
      <c r="G62" s="52"/>
      <c r="H62" s="52"/>
      <c r="I62" s="52"/>
      <c r="J62" s="62"/>
      <c r="K62" s="63"/>
      <c r="L62" s="63"/>
      <c r="M62" s="64">
        <f t="shared" si="0"/>
        <v>0.18386237373737374</v>
      </c>
      <c r="N62" s="64"/>
      <c r="O62" s="64">
        <f t="shared" si="1"/>
        <v>0.16968181818181818</v>
      </c>
      <c r="P62" s="64"/>
    </row>
    <row r="63" spans="1:16" ht="10.5">
      <c r="A63" s="51" t="s">
        <v>142</v>
      </c>
      <c r="B63" s="51" t="s">
        <v>143</v>
      </c>
      <c r="C63" s="51" t="s">
        <v>133</v>
      </c>
      <c r="D63" s="52">
        <v>155927.7</v>
      </c>
      <c r="E63" s="52">
        <v>100172.04</v>
      </c>
      <c r="F63" s="52">
        <v>90537.85</v>
      </c>
      <c r="G63" s="52"/>
      <c r="H63" s="52"/>
      <c r="I63" s="52"/>
      <c r="J63" s="62"/>
      <c r="K63" s="63"/>
      <c r="L63" s="63"/>
      <c r="M63" s="64">
        <f t="shared" si="0"/>
        <v>0.6424262013740983</v>
      </c>
      <c r="N63" s="64"/>
      <c r="O63" s="64">
        <f t="shared" si="1"/>
        <v>0.5806399376121113</v>
      </c>
      <c r="P63" s="64"/>
    </row>
    <row r="64" spans="1:16" ht="10.5">
      <c r="A64" s="51" t="s">
        <v>142</v>
      </c>
      <c r="B64" s="51" t="s">
        <v>143</v>
      </c>
      <c r="C64" s="51" t="s">
        <v>59</v>
      </c>
      <c r="D64" s="52">
        <v>1000</v>
      </c>
      <c r="E64" s="52">
        <v>3114.81</v>
      </c>
      <c r="F64" s="52">
        <v>2853.53</v>
      </c>
      <c r="G64" s="52">
        <v>1522.8</v>
      </c>
      <c r="H64" s="52">
        <v>5447.78</v>
      </c>
      <c r="I64" s="52">
        <v>5159.37</v>
      </c>
      <c r="J64" s="62">
        <f>(G64-D64)*100/D64</f>
        <v>52.279999999999994</v>
      </c>
      <c r="K64" s="63">
        <f>(H64-E64)*100/E64</f>
        <v>74.89927154465279</v>
      </c>
      <c r="L64" s="63">
        <f>(I64-F64)*100/F64</f>
        <v>80.80657992030922</v>
      </c>
      <c r="M64" s="64">
        <f t="shared" si="0"/>
        <v>3.11481</v>
      </c>
      <c r="N64" s="64">
        <f t="shared" si="2"/>
        <v>3.5774757026530075</v>
      </c>
      <c r="O64" s="64">
        <f t="shared" si="1"/>
        <v>2.85353</v>
      </c>
      <c r="P64" s="64">
        <f t="shared" si="3"/>
        <v>3.3880811662726558</v>
      </c>
    </row>
    <row r="65" spans="1:16" ht="10.5">
      <c r="A65" s="51" t="s">
        <v>142</v>
      </c>
      <c r="B65" s="51" t="s">
        <v>143</v>
      </c>
      <c r="C65" s="51" t="s">
        <v>134</v>
      </c>
      <c r="D65" s="52"/>
      <c r="E65" s="52"/>
      <c r="F65" s="52"/>
      <c r="G65" s="52">
        <v>14.06</v>
      </c>
      <c r="H65" s="52">
        <v>0.28</v>
      </c>
      <c r="I65" s="52">
        <v>0.24</v>
      </c>
      <c r="J65" s="62"/>
      <c r="K65" s="63"/>
      <c r="L65" s="63"/>
      <c r="M65" s="64"/>
      <c r="N65" s="64">
        <f t="shared" si="2"/>
        <v>0.01991465149359886</v>
      </c>
      <c r="O65" s="64"/>
      <c r="P65" s="64">
        <f t="shared" si="3"/>
        <v>0.017069701280227594</v>
      </c>
    </row>
    <row r="66" spans="1:16" ht="10.5">
      <c r="A66" s="51" t="s">
        <v>142</v>
      </c>
      <c r="B66" s="51" t="s">
        <v>143</v>
      </c>
      <c r="C66" s="51" t="s">
        <v>54</v>
      </c>
      <c r="D66" s="52"/>
      <c r="E66" s="52"/>
      <c r="F66" s="52"/>
      <c r="G66" s="52">
        <v>44000</v>
      </c>
      <c r="H66" s="52">
        <v>110823.76</v>
      </c>
      <c r="I66" s="52">
        <v>104651.99</v>
      </c>
      <c r="J66" s="62"/>
      <c r="K66" s="63"/>
      <c r="L66" s="63"/>
      <c r="M66" s="64"/>
      <c r="N66" s="64">
        <f t="shared" si="2"/>
        <v>2.518721818181818</v>
      </c>
      <c r="O66" s="64"/>
      <c r="P66" s="64">
        <f t="shared" si="3"/>
        <v>2.3784543181818183</v>
      </c>
    </row>
    <row r="67" spans="1:16" ht="10.5">
      <c r="A67" s="51" t="s">
        <v>142</v>
      </c>
      <c r="B67" s="51" t="s">
        <v>143</v>
      </c>
      <c r="C67" s="51" t="s">
        <v>52</v>
      </c>
      <c r="D67" s="52">
        <v>2000</v>
      </c>
      <c r="E67" s="52">
        <v>5250</v>
      </c>
      <c r="F67" s="52">
        <v>4815.02</v>
      </c>
      <c r="G67" s="52">
        <v>11000</v>
      </c>
      <c r="H67" s="52">
        <v>25448.37</v>
      </c>
      <c r="I67" s="52">
        <v>22913.08</v>
      </c>
      <c r="J67" s="62">
        <f>(G67-D67)*100/D67</f>
        <v>450</v>
      </c>
      <c r="K67" s="63">
        <f>(H67-E67)*100/E67</f>
        <v>384.73085714285713</v>
      </c>
      <c r="L67" s="63">
        <f>(I67-F67)*100/F67</f>
        <v>375.8667669085487</v>
      </c>
      <c r="M67" s="64">
        <f t="shared" si="0"/>
        <v>2.625</v>
      </c>
      <c r="N67" s="64">
        <f t="shared" si="2"/>
        <v>2.313488181818182</v>
      </c>
      <c r="O67" s="64">
        <f t="shared" si="1"/>
        <v>2.4075100000000003</v>
      </c>
      <c r="P67" s="64">
        <f t="shared" si="3"/>
        <v>2.083007272727273</v>
      </c>
    </row>
    <row r="68" spans="1:16" ht="10.5">
      <c r="A68" s="51" t="s">
        <v>142</v>
      </c>
      <c r="B68" s="51" t="s">
        <v>143</v>
      </c>
      <c r="C68" s="51" t="s">
        <v>749</v>
      </c>
      <c r="D68" s="52"/>
      <c r="E68" s="52"/>
      <c r="F68" s="52"/>
      <c r="G68" s="52">
        <v>14650</v>
      </c>
      <c r="H68" s="52">
        <v>5046.98</v>
      </c>
      <c r="I68" s="52">
        <v>4743.35</v>
      </c>
      <c r="J68" s="62"/>
      <c r="K68" s="63"/>
      <c r="L68" s="63"/>
      <c r="M68" s="64"/>
      <c r="N68" s="64">
        <f t="shared" si="2"/>
        <v>0.34450375426621155</v>
      </c>
      <c r="O68" s="64"/>
      <c r="P68" s="64">
        <f t="shared" si="3"/>
        <v>0.3237781569965871</v>
      </c>
    </row>
    <row r="69" spans="1:16" ht="10.5">
      <c r="A69" s="51" t="s">
        <v>142</v>
      </c>
      <c r="B69" s="51" t="s">
        <v>143</v>
      </c>
      <c r="C69" s="51" t="s">
        <v>121</v>
      </c>
      <c r="D69" s="52"/>
      <c r="E69" s="52"/>
      <c r="F69" s="52"/>
      <c r="G69" s="52">
        <v>52009</v>
      </c>
      <c r="H69" s="52">
        <v>106588.78</v>
      </c>
      <c r="I69" s="52">
        <v>94689.23</v>
      </c>
      <c r="J69" s="62"/>
      <c r="K69" s="63"/>
      <c r="L69" s="63"/>
      <c r="M69" s="64"/>
      <c r="N69" s="64">
        <f t="shared" si="2"/>
        <v>2.0494295218135323</v>
      </c>
      <c r="O69" s="64"/>
      <c r="P69" s="64">
        <f t="shared" si="3"/>
        <v>1.8206316214501335</v>
      </c>
    </row>
    <row r="70" spans="1:16" ht="10.5">
      <c r="A70" s="51" t="s">
        <v>142</v>
      </c>
      <c r="B70" s="51" t="s">
        <v>143</v>
      </c>
      <c r="C70" s="51" t="s">
        <v>45</v>
      </c>
      <c r="D70" s="52">
        <v>911705.8</v>
      </c>
      <c r="E70" s="52">
        <v>1684770.56</v>
      </c>
      <c r="F70" s="52">
        <v>1502897.59</v>
      </c>
      <c r="G70" s="52">
        <v>918486.2</v>
      </c>
      <c r="H70" s="52">
        <v>1991671.73</v>
      </c>
      <c r="I70" s="52">
        <v>1811524.69</v>
      </c>
      <c r="J70" s="62">
        <f>(G70-D70)*100/D70</f>
        <v>0.7437048223231558</v>
      </c>
      <c r="K70" s="63">
        <f>(H70-E70)*100/E70</f>
        <v>18.21619971801976</v>
      </c>
      <c r="L70" s="63">
        <f>(I70-F70)*100/F70</f>
        <v>20.535471082896596</v>
      </c>
      <c r="M70" s="64">
        <f aca="true" t="shared" si="8" ref="M70:M133">E70/D70</f>
        <v>1.8479322606042432</v>
      </c>
      <c r="N70" s="64">
        <f aca="true" t="shared" si="9" ref="N70:N133">H70/G70</f>
        <v>2.1684285839025126</v>
      </c>
      <c r="O70" s="64">
        <f aca="true" t="shared" si="10" ref="O70:O133">F70/D70</f>
        <v>1.6484457924913936</v>
      </c>
      <c r="P70" s="64">
        <f aca="true" t="shared" si="11" ref="P70:P133">I70/G70</f>
        <v>1.972293857000791</v>
      </c>
    </row>
    <row r="71" spans="1:16" ht="10.5">
      <c r="A71" s="51" t="s">
        <v>142</v>
      </c>
      <c r="B71" s="51" t="s">
        <v>143</v>
      </c>
      <c r="C71" s="51" t="s">
        <v>56</v>
      </c>
      <c r="D71" s="52"/>
      <c r="E71" s="52"/>
      <c r="F71" s="52"/>
      <c r="G71" s="52">
        <v>12000</v>
      </c>
      <c r="H71" s="52">
        <v>28130.47</v>
      </c>
      <c r="I71" s="52">
        <v>23877.05</v>
      </c>
      <c r="J71" s="62"/>
      <c r="K71" s="63"/>
      <c r="L71" s="63"/>
      <c r="M71" s="64"/>
      <c r="N71" s="64">
        <f t="shared" si="9"/>
        <v>2.3442058333333335</v>
      </c>
      <c r="O71" s="64"/>
      <c r="P71" s="64">
        <f t="shared" si="11"/>
        <v>1.9897541666666667</v>
      </c>
    </row>
    <row r="72" spans="1:16" ht="10.5">
      <c r="A72" s="51" t="s">
        <v>142</v>
      </c>
      <c r="B72" s="51" t="s">
        <v>143</v>
      </c>
      <c r="C72" s="51" t="s">
        <v>151</v>
      </c>
      <c r="D72" s="52">
        <v>4690</v>
      </c>
      <c r="E72" s="52">
        <v>14325.81</v>
      </c>
      <c r="F72" s="52">
        <v>12825.62</v>
      </c>
      <c r="G72" s="52">
        <v>5084</v>
      </c>
      <c r="H72" s="52">
        <v>16443.12</v>
      </c>
      <c r="I72" s="52">
        <v>14764.07</v>
      </c>
      <c r="J72" s="62">
        <f aca="true" t="shared" si="12" ref="J72:L73">(G72-D72)*100/D72</f>
        <v>8.40085287846482</v>
      </c>
      <c r="K72" s="63">
        <f t="shared" si="12"/>
        <v>14.77968785011109</v>
      </c>
      <c r="L72" s="63">
        <f t="shared" si="12"/>
        <v>15.113889231085894</v>
      </c>
      <c r="M72" s="64">
        <f t="shared" si="8"/>
        <v>3.054543710021322</v>
      </c>
      <c r="N72" s="64">
        <f t="shared" si="9"/>
        <v>3.2342879622344607</v>
      </c>
      <c r="O72" s="64">
        <f t="shared" si="10"/>
        <v>2.734673773987207</v>
      </c>
      <c r="P72" s="64">
        <f t="shared" si="11"/>
        <v>2.9040263571990557</v>
      </c>
    </row>
    <row r="73" spans="1:16" ht="10.5">
      <c r="A73" s="51" t="s">
        <v>142</v>
      </c>
      <c r="B73" s="51" t="s">
        <v>143</v>
      </c>
      <c r="C73" s="51" t="s">
        <v>49</v>
      </c>
      <c r="D73" s="52">
        <v>4365.2</v>
      </c>
      <c r="E73" s="52">
        <v>28925.27</v>
      </c>
      <c r="F73" s="52">
        <v>25830.17</v>
      </c>
      <c r="G73" s="52">
        <v>4562</v>
      </c>
      <c r="H73" s="52">
        <v>14704.83</v>
      </c>
      <c r="I73" s="52">
        <v>13766.08</v>
      </c>
      <c r="J73" s="62">
        <f t="shared" si="12"/>
        <v>4.508384495555764</v>
      </c>
      <c r="K73" s="63">
        <f t="shared" si="12"/>
        <v>-49.16268715901355</v>
      </c>
      <c r="L73" s="63">
        <f t="shared" si="12"/>
        <v>-46.70542238010822</v>
      </c>
      <c r="M73" s="64">
        <f t="shared" si="8"/>
        <v>6.626333272244113</v>
      </c>
      <c r="N73" s="64">
        <f t="shared" si="9"/>
        <v>3.2233296799649276</v>
      </c>
      <c r="O73" s="64">
        <f t="shared" si="10"/>
        <v>5.917293594795198</v>
      </c>
      <c r="P73" s="64">
        <f t="shared" si="11"/>
        <v>3.017553704515563</v>
      </c>
    </row>
    <row r="74" spans="1:16" ht="10.5">
      <c r="A74" s="51" t="s">
        <v>142</v>
      </c>
      <c r="B74" s="51" t="s">
        <v>143</v>
      </c>
      <c r="C74" s="51" t="s">
        <v>169</v>
      </c>
      <c r="D74" s="52">
        <v>14004</v>
      </c>
      <c r="E74" s="52">
        <v>2860.92</v>
      </c>
      <c r="F74" s="52">
        <v>2571.9</v>
      </c>
      <c r="G74" s="52"/>
      <c r="H74" s="52"/>
      <c r="I74" s="52"/>
      <c r="J74" s="62"/>
      <c r="K74" s="63"/>
      <c r="L74" s="63"/>
      <c r="M74" s="64">
        <f t="shared" si="8"/>
        <v>0.20429305912596402</v>
      </c>
      <c r="N74" s="64"/>
      <c r="O74" s="64">
        <f t="shared" si="10"/>
        <v>0.1836546700942588</v>
      </c>
      <c r="P74" s="64"/>
    </row>
    <row r="75" spans="1:16" ht="10.5">
      <c r="A75" s="51" t="s">
        <v>142</v>
      </c>
      <c r="B75" s="51" t="s">
        <v>143</v>
      </c>
      <c r="C75" s="51" t="s">
        <v>48</v>
      </c>
      <c r="D75" s="52">
        <v>69224</v>
      </c>
      <c r="E75" s="52">
        <v>169332.9</v>
      </c>
      <c r="F75" s="52">
        <v>152098.67</v>
      </c>
      <c r="G75" s="52">
        <v>111492</v>
      </c>
      <c r="H75" s="52">
        <v>269958.82</v>
      </c>
      <c r="I75" s="52">
        <v>249280.96</v>
      </c>
      <c r="J75" s="62">
        <f aca="true" t="shared" si="13" ref="J75:L77">(G75-D75)*100/D75</f>
        <v>61.059748064255174</v>
      </c>
      <c r="K75" s="63">
        <f t="shared" si="13"/>
        <v>59.42490797712673</v>
      </c>
      <c r="L75" s="63">
        <f t="shared" si="13"/>
        <v>63.894240495331076</v>
      </c>
      <c r="M75" s="64">
        <f t="shared" si="8"/>
        <v>2.4461588466427826</v>
      </c>
      <c r="N75" s="64">
        <f t="shared" si="9"/>
        <v>2.4213290639687153</v>
      </c>
      <c r="O75" s="64">
        <f t="shared" si="10"/>
        <v>2.197195625794522</v>
      </c>
      <c r="P75" s="64">
        <f t="shared" si="11"/>
        <v>2.235864097872493</v>
      </c>
    </row>
    <row r="76" spans="1:16" ht="10.5">
      <c r="A76" s="51" t="s">
        <v>142</v>
      </c>
      <c r="B76" s="51" t="s">
        <v>143</v>
      </c>
      <c r="C76" s="51" t="s">
        <v>58</v>
      </c>
      <c r="D76" s="52">
        <v>1768942</v>
      </c>
      <c r="E76" s="52">
        <v>509601.81</v>
      </c>
      <c r="F76" s="52">
        <v>457651.92</v>
      </c>
      <c r="G76" s="52">
        <v>1659473</v>
      </c>
      <c r="H76" s="52">
        <v>702229.4</v>
      </c>
      <c r="I76" s="52">
        <v>630540.81</v>
      </c>
      <c r="J76" s="62">
        <f t="shared" si="13"/>
        <v>-6.188388313466468</v>
      </c>
      <c r="K76" s="63">
        <f t="shared" si="13"/>
        <v>37.79962830194815</v>
      </c>
      <c r="L76" s="63">
        <f t="shared" si="13"/>
        <v>37.77737674519099</v>
      </c>
      <c r="M76" s="64">
        <f t="shared" si="8"/>
        <v>0.28808282577947725</v>
      </c>
      <c r="N76" s="64">
        <f t="shared" si="9"/>
        <v>0.42316410089227124</v>
      </c>
      <c r="O76" s="64">
        <f t="shared" si="10"/>
        <v>0.2587150511435649</v>
      </c>
      <c r="P76" s="64">
        <f t="shared" si="11"/>
        <v>0.3799644887262402</v>
      </c>
    </row>
    <row r="77" spans="1:16" ht="10.5">
      <c r="A77" s="51" t="s">
        <v>142</v>
      </c>
      <c r="B77" s="51" t="s">
        <v>143</v>
      </c>
      <c r="C77" s="51" t="s">
        <v>107</v>
      </c>
      <c r="D77" s="52">
        <v>8000</v>
      </c>
      <c r="E77" s="52">
        <v>19678.73</v>
      </c>
      <c r="F77" s="52">
        <v>17603.67</v>
      </c>
      <c r="G77" s="52">
        <v>20015</v>
      </c>
      <c r="H77" s="52">
        <v>45329.08</v>
      </c>
      <c r="I77" s="52">
        <v>40681.26</v>
      </c>
      <c r="J77" s="62">
        <f t="shared" si="13"/>
        <v>150.1875</v>
      </c>
      <c r="K77" s="63">
        <f t="shared" si="13"/>
        <v>130.34555583617438</v>
      </c>
      <c r="L77" s="63">
        <f t="shared" si="13"/>
        <v>131.09533409794665</v>
      </c>
      <c r="M77" s="64">
        <f t="shared" si="8"/>
        <v>2.4598412499999998</v>
      </c>
      <c r="N77" s="64">
        <f t="shared" si="9"/>
        <v>2.2647554334249316</v>
      </c>
      <c r="O77" s="64">
        <f t="shared" si="10"/>
        <v>2.2004587499999997</v>
      </c>
      <c r="P77" s="64">
        <f t="shared" si="11"/>
        <v>2.0325385960529605</v>
      </c>
    </row>
    <row r="78" spans="1:16" ht="10.5">
      <c r="A78" s="51" t="s">
        <v>145</v>
      </c>
      <c r="B78" s="51" t="s">
        <v>146</v>
      </c>
      <c r="C78" s="51" t="s">
        <v>109</v>
      </c>
      <c r="D78" s="52"/>
      <c r="E78" s="52"/>
      <c r="F78" s="52"/>
      <c r="G78" s="52">
        <v>6980</v>
      </c>
      <c r="H78" s="52">
        <v>10993.5</v>
      </c>
      <c r="I78" s="52">
        <v>10244.57</v>
      </c>
      <c r="J78" s="62"/>
      <c r="K78" s="63"/>
      <c r="L78" s="63"/>
      <c r="M78" s="64"/>
      <c r="N78" s="64">
        <f t="shared" si="9"/>
        <v>1.575</v>
      </c>
      <c r="O78" s="64"/>
      <c r="P78" s="64">
        <f t="shared" si="11"/>
        <v>1.4677034383954155</v>
      </c>
    </row>
    <row r="79" spans="1:16" ht="10.5">
      <c r="A79" s="51" t="s">
        <v>145</v>
      </c>
      <c r="B79" s="51" t="s">
        <v>146</v>
      </c>
      <c r="C79" s="51" t="s">
        <v>133</v>
      </c>
      <c r="D79" s="52">
        <v>1800</v>
      </c>
      <c r="E79" s="52">
        <v>3478.32</v>
      </c>
      <c r="F79" s="52">
        <v>3117.66</v>
      </c>
      <c r="G79" s="52"/>
      <c r="H79" s="52"/>
      <c r="I79" s="52"/>
      <c r="J79" s="62"/>
      <c r="K79" s="63"/>
      <c r="L79" s="63"/>
      <c r="M79" s="64">
        <f t="shared" si="8"/>
        <v>1.9324000000000001</v>
      </c>
      <c r="N79" s="64"/>
      <c r="O79" s="64">
        <f t="shared" si="10"/>
        <v>1.7320333333333333</v>
      </c>
      <c r="P79" s="64"/>
    </row>
    <row r="80" spans="1:16" ht="10.5">
      <c r="A80" s="51" t="s">
        <v>145</v>
      </c>
      <c r="B80" s="51" t="s">
        <v>146</v>
      </c>
      <c r="C80" s="51" t="s">
        <v>87</v>
      </c>
      <c r="D80" s="52">
        <v>6000</v>
      </c>
      <c r="E80" s="52">
        <v>7350</v>
      </c>
      <c r="F80" s="52">
        <v>6582.22</v>
      </c>
      <c r="G80" s="52"/>
      <c r="H80" s="52"/>
      <c r="I80" s="52"/>
      <c r="J80" s="62"/>
      <c r="K80" s="63"/>
      <c r="L80" s="63"/>
      <c r="M80" s="64">
        <f t="shared" si="8"/>
        <v>1.225</v>
      </c>
      <c r="N80" s="64"/>
      <c r="O80" s="64">
        <f t="shared" si="10"/>
        <v>1.0970366666666667</v>
      </c>
      <c r="P80" s="64"/>
    </row>
    <row r="81" spans="1:16" ht="10.5">
      <c r="A81" s="51" t="s">
        <v>145</v>
      </c>
      <c r="B81" s="51" t="s">
        <v>146</v>
      </c>
      <c r="C81" s="51" t="s">
        <v>105</v>
      </c>
      <c r="D81" s="52">
        <v>1065.6</v>
      </c>
      <c r="E81" s="52">
        <v>2292</v>
      </c>
      <c r="F81" s="52">
        <v>2110.41</v>
      </c>
      <c r="G81" s="52"/>
      <c r="H81" s="52"/>
      <c r="I81" s="52"/>
      <c r="J81" s="62"/>
      <c r="K81" s="63"/>
      <c r="L81" s="63"/>
      <c r="M81" s="64">
        <f t="shared" si="8"/>
        <v>2.150900900900901</v>
      </c>
      <c r="N81" s="64"/>
      <c r="O81" s="64">
        <f t="shared" si="10"/>
        <v>1.980489864864865</v>
      </c>
      <c r="P81" s="64"/>
    </row>
    <row r="82" spans="1:16" ht="10.5">
      <c r="A82" s="51" t="s">
        <v>145</v>
      </c>
      <c r="B82" s="51" t="s">
        <v>146</v>
      </c>
      <c r="C82" s="51" t="s">
        <v>91</v>
      </c>
      <c r="D82" s="52">
        <v>12000</v>
      </c>
      <c r="E82" s="52">
        <v>9960</v>
      </c>
      <c r="F82" s="52">
        <v>8935.43</v>
      </c>
      <c r="G82" s="52"/>
      <c r="H82" s="52"/>
      <c r="I82" s="52"/>
      <c r="J82" s="62"/>
      <c r="K82" s="63"/>
      <c r="L82" s="63"/>
      <c r="M82" s="64">
        <f t="shared" si="8"/>
        <v>0.83</v>
      </c>
      <c r="N82" s="64"/>
      <c r="O82" s="64">
        <f t="shared" si="10"/>
        <v>0.7446191666666667</v>
      </c>
      <c r="P82" s="64"/>
    </row>
    <row r="83" spans="1:16" ht="10.5">
      <c r="A83" s="51" t="s">
        <v>145</v>
      </c>
      <c r="B83" s="51" t="s">
        <v>146</v>
      </c>
      <c r="C83" s="51" t="s">
        <v>45</v>
      </c>
      <c r="D83" s="52">
        <v>1268.1</v>
      </c>
      <c r="E83" s="52">
        <v>2219.18</v>
      </c>
      <c r="F83" s="52">
        <v>1960.55</v>
      </c>
      <c r="G83" s="52">
        <v>28973.8</v>
      </c>
      <c r="H83" s="52">
        <v>55145.39</v>
      </c>
      <c r="I83" s="52">
        <v>48174.13</v>
      </c>
      <c r="J83" s="62">
        <f>(G83-D83)*100/D83</f>
        <v>2184.8198091633153</v>
      </c>
      <c r="K83" s="63">
        <f>(H83-E83)*100/E83</f>
        <v>2384.9444389369046</v>
      </c>
      <c r="L83" s="63">
        <f>(I83-F83)*100/F83</f>
        <v>2357.174262324347</v>
      </c>
      <c r="M83" s="64">
        <f t="shared" si="8"/>
        <v>1.750003942906711</v>
      </c>
      <c r="N83" s="64">
        <f t="shared" si="9"/>
        <v>1.9032846916869723</v>
      </c>
      <c r="O83" s="64">
        <f t="shared" si="10"/>
        <v>1.546053150382462</v>
      </c>
      <c r="P83" s="64">
        <f t="shared" si="11"/>
        <v>1.662679041064686</v>
      </c>
    </row>
    <row r="84" spans="1:16" ht="10.5">
      <c r="A84" s="51" t="s">
        <v>145</v>
      </c>
      <c r="B84" s="51" t="s">
        <v>146</v>
      </c>
      <c r="C84" s="51" t="s">
        <v>61</v>
      </c>
      <c r="D84" s="52"/>
      <c r="E84" s="52"/>
      <c r="F84" s="52"/>
      <c r="G84" s="52">
        <v>2119.96</v>
      </c>
      <c r="H84" s="52">
        <v>5999.01</v>
      </c>
      <c r="I84" s="52">
        <v>5280.92</v>
      </c>
      <c r="J84" s="62"/>
      <c r="K84" s="63"/>
      <c r="L84" s="63"/>
      <c r="M84" s="64"/>
      <c r="N84" s="64">
        <f t="shared" si="9"/>
        <v>2.8297750900960397</v>
      </c>
      <c r="O84" s="64"/>
      <c r="P84" s="64">
        <f t="shared" si="11"/>
        <v>2.4910470008868093</v>
      </c>
    </row>
    <row r="85" spans="1:16" ht="10.5">
      <c r="A85" s="51" t="s">
        <v>145</v>
      </c>
      <c r="B85" s="51" t="s">
        <v>146</v>
      </c>
      <c r="C85" s="51" t="s">
        <v>151</v>
      </c>
      <c r="D85" s="52"/>
      <c r="E85" s="52"/>
      <c r="F85" s="52"/>
      <c r="G85" s="52">
        <v>1542</v>
      </c>
      <c r="H85" s="52">
        <v>4244.87</v>
      </c>
      <c r="I85" s="52">
        <v>3534.1</v>
      </c>
      <c r="J85" s="62"/>
      <c r="K85" s="63"/>
      <c r="L85" s="63"/>
      <c r="M85" s="64"/>
      <c r="N85" s="64">
        <f t="shared" si="9"/>
        <v>2.7528339818417638</v>
      </c>
      <c r="O85" s="64"/>
      <c r="P85" s="64">
        <f t="shared" si="11"/>
        <v>2.29189364461738</v>
      </c>
    </row>
    <row r="86" spans="1:16" ht="10.5">
      <c r="A86" s="51" t="s">
        <v>145</v>
      </c>
      <c r="B86" s="51" t="s">
        <v>146</v>
      </c>
      <c r="C86" s="51" t="s">
        <v>112</v>
      </c>
      <c r="D86" s="52">
        <v>5850</v>
      </c>
      <c r="E86" s="52">
        <v>3042</v>
      </c>
      <c r="F86" s="52">
        <v>2675.13</v>
      </c>
      <c r="G86" s="52"/>
      <c r="H86" s="52"/>
      <c r="I86" s="52"/>
      <c r="J86" s="62"/>
      <c r="K86" s="63"/>
      <c r="L86" s="63"/>
      <c r="M86" s="64">
        <f t="shared" si="8"/>
        <v>0.52</v>
      </c>
      <c r="N86" s="64"/>
      <c r="O86" s="64">
        <f t="shared" si="10"/>
        <v>0.4572871794871795</v>
      </c>
      <c r="P86" s="64"/>
    </row>
    <row r="87" spans="1:16" ht="10.5">
      <c r="A87" s="51" t="s">
        <v>145</v>
      </c>
      <c r="B87" s="51" t="s">
        <v>146</v>
      </c>
      <c r="C87" s="51" t="s">
        <v>90</v>
      </c>
      <c r="D87" s="52">
        <v>4200</v>
      </c>
      <c r="E87" s="52">
        <v>4068.95</v>
      </c>
      <c r="F87" s="52">
        <v>3600</v>
      </c>
      <c r="G87" s="52"/>
      <c r="H87" s="52"/>
      <c r="I87" s="52"/>
      <c r="J87" s="62"/>
      <c r="K87" s="63"/>
      <c r="L87" s="63"/>
      <c r="M87" s="64">
        <f t="shared" si="8"/>
        <v>0.968797619047619</v>
      </c>
      <c r="N87" s="64"/>
      <c r="O87" s="64">
        <f t="shared" si="10"/>
        <v>0.8571428571428571</v>
      </c>
      <c r="P87" s="64"/>
    </row>
    <row r="88" spans="1:16" ht="10.5">
      <c r="A88" s="51" t="s">
        <v>145</v>
      </c>
      <c r="B88" s="51" t="s">
        <v>146</v>
      </c>
      <c r="C88" s="51" t="s">
        <v>866</v>
      </c>
      <c r="D88" s="52">
        <v>162</v>
      </c>
      <c r="E88" s="52">
        <v>688.5</v>
      </c>
      <c r="F88" s="52">
        <v>614.12</v>
      </c>
      <c r="G88" s="52"/>
      <c r="H88" s="52"/>
      <c r="I88" s="52"/>
      <c r="J88" s="62"/>
      <c r="K88" s="63"/>
      <c r="L88" s="63"/>
      <c r="M88" s="64">
        <f t="shared" si="8"/>
        <v>4.25</v>
      </c>
      <c r="N88" s="64"/>
      <c r="O88" s="64">
        <f t="shared" si="10"/>
        <v>3.790864197530864</v>
      </c>
      <c r="P88" s="64"/>
    </row>
    <row r="89" spans="1:16" ht="10.5">
      <c r="A89" s="51" t="s">
        <v>145</v>
      </c>
      <c r="B89" s="51" t="s">
        <v>146</v>
      </c>
      <c r="C89" s="51" t="s">
        <v>107</v>
      </c>
      <c r="D89" s="52">
        <v>160</v>
      </c>
      <c r="E89" s="52">
        <v>405.1</v>
      </c>
      <c r="F89" s="52">
        <v>359.57</v>
      </c>
      <c r="G89" s="52"/>
      <c r="H89" s="52"/>
      <c r="I89" s="52"/>
      <c r="J89" s="62"/>
      <c r="K89" s="63"/>
      <c r="L89" s="63"/>
      <c r="M89" s="64">
        <f t="shared" si="8"/>
        <v>2.5318750000000003</v>
      </c>
      <c r="N89" s="64"/>
      <c r="O89" s="64">
        <f t="shared" si="10"/>
        <v>2.2473125</v>
      </c>
      <c r="P89" s="64"/>
    </row>
    <row r="90" spans="1:16" ht="10.5">
      <c r="A90" s="51" t="s">
        <v>145</v>
      </c>
      <c r="B90" s="51" t="s">
        <v>146</v>
      </c>
      <c r="C90" s="51" t="s">
        <v>144</v>
      </c>
      <c r="D90" s="52">
        <v>400</v>
      </c>
      <c r="E90" s="52">
        <v>354.32</v>
      </c>
      <c r="F90" s="52">
        <v>318.36</v>
      </c>
      <c r="G90" s="52"/>
      <c r="H90" s="52"/>
      <c r="I90" s="52"/>
      <c r="J90" s="62"/>
      <c r="K90" s="63"/>
      <c r="L90" s="63"/>
      <c r="M90" s="64">
        <f t="shared" si="8"/>
        <v>0.8858</v>
      </c>
      <c r="N90" s="64"/>
      <c r="O90" s="64">
        <f t="shared" si="10"/>
        <v>0.7959</v>
      </c>
      <c r="P90" s="64"/>
    </row>
    <row r="91" spans="1:16" ht="10.5">
      <c r="A91" s="51" t="s">
        <v>147</v>
      </c>
      <c r="B91" s="51" t="s">
        <v>148</v>
      </c>
      <c r="C91" s="51" t="s">
        <v>103</v>
      </c>
      <c r="D91" s="52"/>
      <c r="E91" s="52"/>
      <c r="F91" s="52"/>
      <c r="G91" s="52">
        <v>47080</v>
      </c>
      <c r="H91" s="52">
        <v>17380.2</v>
      </c>
      <c r="I91" s="52">
        <v>14719.51</v>
      </c>
      <c r="J91" s="62"/>
      <c r="K91" s="63"/>
      <c r="L91" s="63"/>
      <c r="M91" s="64"/>
      <c r="N91" s="64">
        <f t="shared" si="9"/>
        <v>0.36916312659303313</v>
      </c>
      <c r="O91" s="64"/>
      <c r="P91" s="64">
        <f t="shared" si="11"/>
        <v>0.31264889549702635</v>
      </c>
    </row>
    <row r="92" spans="1:16" ht="10.5">
      <c r="A92" s="51" t="s">
        <v>147</v>
      </c>
      <c r="B92" s="51" t="s">
        <v>148</v>
      </c>
      <c r="C92" s="51" t="s">
        <v>105</v>
      </c>
      <c r="D92" s="52">
        <v>272480</v>
      </c>
      <c r="E92" s="52">
        <v>96436</v>
      </c>
      <c r="F92" s="52">
        <v>86388.63</v>
      </c>
      <c r="G92" s="52"/>
      <c r="H92" s="52"/>
      <c r="I92" s="52"/>
      <c r="J92" s="62"/>
      <c r="K92" s="63"/>
      <c r="L92" s="63"/>
      <c r="M92" s="64">
        <f t="shared" si="8"/>
        <v>0.35391955372871403</v>
      </c>
      <c r="N92" s="64"/>
      <c r="O92" s="64">
        <f t="shared" si="10"/>
        <v>0.3170457648267763</v>
      </c>
      <c r="P92" s="64"/>
    </row>
    <row r="93" spans="1:16" ht="10.5">
      <c r="A93" s="51" t="s">
        <v>147</v>
      </c>
      <c r="B93" s="51" t="s">
        <v>148</v>
      </c>
      <c r="C93" s="51" t="s">
        <v>750</v>
      </c>
      <c r="D93" s="52"/>
      <c r="E93" s="52"/>
      <c r="F93" s="52"/>
      <c r="G93" s="52">
        <v>98980</v>
      </c>
      <c r="H93" s="52">
        <v>24041</v>
      </c>
      <c r="I93" s="52">
        <v>22107.25</v>
      </c>
      <c r="J93" s="62"/>
      <c r="K93" s="63"/>
      <c r="L93" s="63"/>
      <c r="M93" s="64"/>
      <c r="N93" s="64">
        <f t="shared" si="9"/>
        <v>0.24288745201050718</v>
      </c>
      <c r="O93" s="64"/>
      <c r="P93" s="64">
        <f t="shared" si="11"/>
        <v>0.22335067690442514</v>
      </c>
    </row>
    <row r="94" spans="1:16" ht="10.5">
      <c r="A94" s="51" t="s">
        <v>147</v>
      </c>
      <c r="B94" s="51" t="s">
        <v>148</v>
      </c>
      <c r="C94" s="51" t="s">
        <v>91</v>
      </c>
      <c r="D94" s="52">
        <v>25000</v>
      </c>
      <c r="E94" s="52">
        <v>7750</v>
      </c>
      <c r="F94" s="52">
        <v>6973.6</v>
      </c>
      <c r="G94" s="52">
        <v>50000</v>
      </c>
      <c r="H94" s="52">
        <v>16000</v>
      </c>
      <c r="I94" s="52">
        <v>15010.62</v>
      </c>
      <c r="J94" s="62">
        <f aca="true" t="shared" si="14" ref="J94:L96">(G94-D94)*100/D94</f>
        <v>100</v>
      </c>
      <c r="K94" s="63">
        <f t="shared" si="14"/>
        <v>106.45161290322581</v>
      </c>
      <c r="L94" s="63">
        <f t="shared" si="14"/>
        <v>115.24922565102672</v>
      </c>
      <c r="M94" s="64">
        <f t="shared" si="8"/>
        <v>0.31</v>
      </c>
      <c r="N94" s="64">
        <f t="shared" si="9"/>
        <v>0.32</v>
      </c>
      <c r="O94" s="64">
        <f t="shared" si="10"/>
        <v>0.278944</v>
      </c>
      <c r="P94" s="64">
        <f t="shared" si="11"/>
        <v>0.3002124</v>
      </c>
    </row>
    <row r="95" spans="1:16" ht="10.5">
      <c r="A95" s="51" t="s">
        <v>147</v>
      </c>
      <c r="B95" s="51" t="s">
        <v>148</v>
      </c>
      <c r="C95" s="51" t="s">
        <v>45</v>
      </c>
      <c r="D95" s="52">
        <v>6793.2</v>
      </c>
      <c r="E95" s="52">
        <v>1528.47</v>
      </c>
      <c r="F95" s="52">
        <v>1367.76</v>
      </c>
      <c r="G95" s="52">
        <v>23074.5</v>
      </c>
      <c r="H95" s="52">
        <v>18244.46</v>
      </c>
      <c r="I95" s="52">
        <v>15855.49</v>
      </c>
      <c r="J95" s="62">
        <f t="shared" si="14"/>
        <v>239.67055290584702</v>
      </c>
      <c r="K95" s="63">
        <f t="shared" si="14"/>
        <v>1093.6420080210928</v>
      </c>
      <c r="L95" s="63">
        <f t="shared" si="14"/>
        <v>1059.2304205416156</v>
      </c>
      <c r="M95" s="64">
        <f t="shared" si="8"/>
        <v>0.225</v>
      </c>
      <c r="N95" s="64">
        <f t="shared" si="9"/>
        <v>0.7906762876768727</v>
      </c>
      <c r="O95" s="64">
        <f t="shared" si="10"/>
        <v>0.2013425189895778</v>
      </c>
      <c r="P95" s="64">
        <f t="shared" si="11"/>
        <v>0.6871433833885892</v>
      </c>
    </row>
    <row r="96" spans="1:16" ht="10.5">
      <c r="A96" s="51" t="s">
        <v>147</v>
      </c>
      <c r="B96" s="51" t="s">
        <v>148</v>
      </c>
      <c r="C96" s="51" t="s">
        <v>151</v>
      </c>
      <c r="D96" s="52">
        <v>4103</v>
      </c>
      <c r="E96" s="52">
        <v>11850.73</v>
      </c>
      <c r="F96" s="52">
        <v>10534.84</v>
      </c>
      <c r="G96" s="52">
        <v>8072</v>
      </c>
      <c r="H96" s="52">
        <v>24705.79</v>
      </c>
      <c r="I96" s="52">
        <v>21999.42</v>
      </c>
      <c r="J96" s="62">
        <f t="shared" si="14"/>
        <v>96.73409700219352</v>
      </c>
      <c r="K96" s="63">
        <f t="shared" si="14"/>
        <v>108.47483657124923</v>
      </c>
      <c r="L96" s="63">
        <f t="shared" si="14"/>
        <v>108.82538320468083</v>
      </c>
      <c r="M96" s="64">
        <f t="shared" si="8"/>
        <v>2.8883085547160614</v>
      </c>
      <c r="N96" s="64">
        <f t="shared" si="9"/>
        <v>3.060677651139742</v>
      </c>
      <c r="O96" s="64">
        <f t="shared" si="10"/>
        <v>2.567594443090422</v>
      </c>
      <c r="P96" s="64">
        <f t="shared" si="11"/>
        <v>2.7253989098116946</v>
      </c>
    </row>
    <row r="97" spans="1:16" ht="10.5">
      <c r="A97" s="51" t="s">
        <v>147</v>
      </c>
      <c r="B97" s="51" t="s">
        <v>148</v>
      </c>
      <c r="C97" s="51" t="s">
        <v>106</v>
      </c>
      <c r="D97" s="52">
        <v>50000</v>
      </c>
      <c r="E97" s="52">
        <v>16915</v>
      </c>
      <c r="F97" s="52">
        <v>15080.32</v>
      </c>
      <c r="G97" s="52"/>
      <c r="H97" s="52"/>
      <c r="I97" s="52"/>
      <c r="J97" s="62"/>
      <c r="K97" s="63"/>
      <c r="L97" s="63"/>
      <c r="M97" s="64">
        <f t="shared" si="8"/>
        <v>0.3383</v>
      </c>
      <c r="N97" s="64"/>
      <c r="O97" s="64">
        <f t="shared" si="10"/>
        <v>0.3016064</v>
      </c>
      <c r="P97" s="64"/>
    </row>
    <row r="98" spans="1:16" ht="10.5">
      <c r="A98" s="51" t="s">
        <v>147</v>
      </c>
      <c r="B98" s="51" t="s">
        <v>148</v>
      </c>
      <c r="C98" s="51" t="s">
        <v>213</v>
      </c>
      <c r="D98" s="52"/>
      <c r="E98" s="52"/>
      <c r="F98" s="52"/>
      <c r="G98" s="52">
        <v>49466</v>
      </c>
      <c r="H98" s="52">
        <v>15893.18</v>
      </c>
      <c r="I98" s="52">
        <v>13860.25</v>
      </c>
      <c r="J98" s="62"/>
      <c r="K98" s="63"/>
      <c r="L98" s="63"/>
      <c r="M98" s="64"/>
      <c r="N98" s="64">
        <f t="shared" si="9"/>
        <v>0.321295030930336</v>
      </c>
      <c r="O98" s="64"/>
      <c r="P98" s="64">
        <f t="shared" si="11"/>
        <v>0.2801975094003962</v>
      </c>
    </row>
    <row r="99" spans="1:16" ht="10.5">
      <c r="A99" s="51" t="s">
        <v>147</v>
      </c>
      <c r="B99" s="51" t="s">
        <v>148</v>
      </c>
      <c r="C99" s="51" t="s">
        <v>169</v>
      </c>
      <c r="D99" s="52"/>
      <c r="E99" s="52"/>
      <c r="F99" s="52"/>
      <c r="G99" s="52">
        <v>185810</v>
      </c>
      <c r="H99" s="52">
        <v>42760.1</v>
      </c>
      <c r="I99" s="52">
        <v>39478.7</v>
      </c>
      <c r="J99" s="62"/>
      <c r="K99" s="63"/>
      <c r="L99" s="63"/>
      <c r="M99" s="64"/>
      <c r="N99" s="64">
        <f t="shared" si="9"/>
        <v>0.23012808783165598</v>
      </c>
      <c r="O99" s="64"/>
      <c r="P99" s="64">
        <f t="shared" si="11"/>
        <v>0.21246811258812764</v>
      </c>
    </row>
    <row r="100" spans="1:16" ht="10.5">
      <c r="A100" s="51" t="s">
        <v>149</v>
      </c>
      <c r="B100" s="51" t="s">
        <v>150</v>
      </c>
      <c r="C100" s="51" t="s">
        <v>109</v>
      </c>
      <c r="D100" s="52"/>
      <c r="E100" s="52"/>
      <c r="F100" s="52"/>
      <c r="G100" s="52">
        <v>35364</v>
      </c>
      <c r="H100" s="52">
        <v>81889.5</v>
      </c>
      <c r="I100" s="52">
        <v>70067.43</v>
      </c>
      <c r="J100" s="62"/>
      <c r="K100" s="63"/>
      <c r="L100" s="63"/>
      <c r="M100" s="64"/>
      <c r="N100" s="64">
        <f t="shared" si="9"/>
        <v>2.3156175771971497</v>
      </c>
      <c r="O100" s="64"/>
      <c r="P100" s="64">
        <f t="shared" si="11"/>
        <v>1.9813208347472004</v>
      </c>
    </row>
    <row r="101" spans="1:16" ht="10.5">
      <c r="A101" s="51" t="s">
        <v>149</v>
      </c>
      <c r="B101" s="51" t="s">
        <v>150</v>
      </c>
      <c r="C101" s="51" t="s">
        <v>52</v>
      </c>
      <c r="D101" s="52">
        <v>3300</v>
      </c>
      <c r="E101" s="52">
        <v>7381.61</v>
      </c>
      <c r="F101" s="52">
        <v>6560</v>
      </c>
      <c r="G101" s="52"/>
      <c r="H101" s="52"/>
      <c r="I101" s="52"/>
      <c r="J101" s="62"/>
      <c r="K101" s="63"/>
      <c r="L101" s="63"/>
      <c r="M101" s="64">
        <f t="shared" si="8"/>
        <v>2.236851515151515</v>
      </c>
      <c r="N101" s="64"/>
      <c r="O101" s="64">
        <f t="shared" si="10"/>
        <v>1.9878787878787878</v>
      </c>
      <c r="P101" s="64"/>
    </row>
    <row r="102" spans="1:16" ht="10.5">
      <c r="A102" s="51" t="s">
        <v>149</v>
      </c>
      <c r="B102" s="51" t="s">
        <v>150</v>
      </c>
      <c r="C102" s="51" t="s">
        <v>105</v>
      </c>
      <c r="D102" s="52">
        <v>2149.2</v>
      </c>
      <c r="E102" s="52">
        <v>5031.07</v>
      </c>
      <c r="F102" s="52">
        <v>4632.48</v>
      </c>
      <c r="G102" s="52"/>
      <c r="H102" s="52"/>
      <c r="I102" s="52"/>
      <c r="J102" s="62"/>
      <c r="K102" s="63"/>
      <c r="L102" s="63"/>
      <c r="M102" s="64">
        <f t="shared" si="8"/>
        <v>2.3409035920342456</v>
      </c>
      <c r="N102" s="64"/>
      <c r="O102" s="64">
        <f t="shared" si="10"/>
        <v>2.1554438860971525</v>
      </c>
      <c r="P102" s="64"/>
    </row>
    <row r="103" spans="1:16" ht="10.5">
      <c r="A103" s="51" t="s">
        <v>149</v>
      </c>
      <c r="B103" s="51" t="s">
        <v>150</v>
      </c>
      <c r="C103" s="51" t="s">
        <v>121</v>
      </c>
      <c r="D103" s="52"/>
      <c r="E103" s="52"/>
      <c r="F103" s="52"/>
      <c r="G103" s="52">
        <v>105000</v>
      </c>
      <c r="H103" s="52">
        <v>155715</v>
      </c>
      <c r="I103" s="52">
        <v>140096.94</v>
      </c>
      <c r="J103" s="62"/>
      <c r="K103" s="63"/>
      <c r="L103" s="63"/>
      <c r="M103" s="64"/>
      <c r="N103" s="64">
        <f t="shared" si="9"/>
        <v>1.483</v>
      </c>
      <c r="O103" s="64"/>
      <c r="P103" s="64">
        <f t="shared" si="11"/>
        <v>1.3342565714285715</v>
      </c>
    </row>
    <row r="104" spans="1:16" ht="10.5">
      <c r="A104" s="51" t="s">
        <v>149</v>
      </c>
      <c r="B104" s="51" t="s">
        <v>150</v>
      </c>
      <c r="C104" s="51" t="s">
        <v>45</v>
      </c>
      <c r="D104" s="52">
        <v>787384.63</v>
      </c>
      <c r="E104" s="52">
        <v>967752.51</v>
      </c>
      <c r="F104" s="52">
        <v>870441.73</v>
      </c>
      <c r="G104" s="52">
        <v>1583931.12</v>
      </c>
      <c r="H104" s="52">
        <v>2443830.56</v>
      </c>
      <c r="I104" s="52">
        <v>2209554.23</v>
      </c>
      <c r="J104" s="62">
        <f aca="true" t="shared" si="15" ref="J104:L107">(G104-D104)*100/D104</f>
        <v>101.16358126015238</v>
      </c>
      <c r="K104" s="63">
        <f t="shared" si="15"/>
        <v>152.52639851071015</v>
      </c>
      <c r="L104" s="63">
        <f t="shared" si="15"/>
        <v>153.8428655069191</v>
      </c>
      <c r="M104" s="64">
        <f t="shared" si="8"/>
        <v>1.2290721372094855</v>
      </c>
      <c r="N104" s="64">
        <f t="shared" si="9"/>
        <v>1.542889415544787</v>
      </c>
      <c r="O104" s="64">
        <f t="shared" si="10"/>
        <v>1.1054847870220683</v>
      </c>
      <c r="P104" s="64">
        <f t="shared" si="11"/>
        <v>1.3949812602962177</v>
      </c>
    </row>
    <row r="105" spans="1:16" ht="10.5">
      <c r="A105" s="51" t="s">
        <v>149</v>
      </c>
      <c r="B105" s="51" t="s">
        <v>150</v>
      </c>
      <c r="C105" s="51" t="s">
        <v>61</v>
      </c>
      <c r="D105" s="52">
        <v>6720</v>
      </c>
      <c r="E105" s="52">
        <v>9401.6</v>
      </c>
      <c r="F105" s="52">
        <v>8497.79</v>
      </c>
      <c r="G105" s="52">
        <v>49070.75</v>
      </c>
      <c r="H105" s="52">
        <v>133817.89</v>
      </c>
      <c r="I105" s="52">
        <v>115192.26</v>
      </c>
      <c r="J105" s="62">
        <f t="shared" si="15"/>
        <v>630.219494047619</v>
      </c>
      <c r="K105" s="63">
        <f t="shared" si="15"/>
        <v>1323.3523017358748</v>
      </c>
      <c r="L105" s="63">
        <f t="shared" si="15"/>
        <v>1255.5555032543755</v>
      </c>
      <c r="M105" s="64">
        <f t="shared" si="8"/>
        <v>1.399047619047619</v>
      </c>
      <c r="N105" s="64">
        <f t="shared" si="9"/>
        <v>2.72703983533979</v>
      </c>
      <c r="O105" s="64">
        <f t="shared" si="10"/>
        <v>1.2645520833333335</v>
      </c>
      <c r="P105" s="64">
        <f t="shared" si="11"/>
        <v>2.347472985434296</v>
      </c>
    </row>
    <row r="106" spans="1:16" ht="10.5">
      <c r="A106" s="51" t="s">
        <v>149</v>
      </c>
      <c r="B106" s="51" t="s">
        <v>150</v>
      </c>
      <c r="C106" s="51" t="s">
        <v>151</v>
      </c>
      <c r="D106" s="52">
        <v>32393.8</v>
      </c>
      <c r="E106" s="52">
        <v>59512.45</v>
      </c>
      <c r="F106" s="52">
        <v>53185.07</v>
      </c>
      <c r="G106" s="52">
        <v>44034</v>
      </c>
      <c r="H106" s="52">
        <v>85770.49</v>
      </c>
      <c r="I106" s="52">
        <v>77109.89</v>
      </c>
      <c r="J106" s="62">
        <f t="shared" si="15"/>
        <v>35.933419358025304</v>
      </c>
      <c r="K106" s="63">
        <f t="shared" si="15"/>
        <v>44.1219274286305</v>
      </c>
      <c r="L106" s="63">
        <f t="shared" si="15"/>
        <v>44.984090459973075</v>
      </c>
      <c r="M106" s="64">
        <f t="shared" si="8"/>
        <v>1.8371555668059938</v>
      </c>
      <c r="N106" s="64">
        <f t="shared" si="9"/>
        <v>1.947824181314439</v>
      </c>
      <c r="O106" s="64">
        <f t="shared" si="10"/>
        <v>1.641828683266551</v>
      </c>
      <c r="P106" s="64">
        <f t="shared" si="11"/>
        <v>1.7511443430076759</v>
      </c>
    </row>
    <row r="107" spans="1:16" ht="10.5">
      <c r="A107" s="51" t="s">
        <v>149</v>
      </c>
      <c r="B107" s="51" t="s">
        <v>150</v>
      </c>
      <c r="C107" s="51" t="s">
        <v>101</v>
      </c>
      <c r="D107" s="52">
        <v>1485.6</v>
      </c>
      <c r="E107" s="52">
        <v>2536.48</v>
      </c>
      <c r="F107" s="52">
        <v>2261.06</v>
      </c>
      <c r="G107" s="52">
        <v>15050.4</v>
      </c>
      <c r="H107" s="52">
        <v>35949.14</v>
      </c>
      <c r="I107" s="52">
        <v>31103.32</v>
      </c>
      <c r="J107" s="62">
        <f t="shared" si="15"/>
        <v>913.0856219709209</v>
      </c>
      <c r="K107" s="63">
        <f t="shared" si="15"/>
        <v>1317.2845833596164</v>
      </c>
      <c r="L107" s="63">
        <f t="shared" si="15"/>
        <v>1275.6079007191317</v>
      </c>
      <c r="M107" s="64">
        <f t="shared" si="8"/>
        <v>1.7073774905761983</v>
      </c>
      <c r="N107" s="64">
        <f t="shared" si="9"/>
        <v>2.388583692127784</v>
      </c>
      <c r="O107" s="64">
        <f t="shared" si="10"/>
        <v>1.521984383414109</v>
      </c>
      <c r="P107" s="64">
        <f t="shared" si="11"/>
        <v>2.066610854196566</v>
      </c>
    </row>
    <row r="108" spans="1:16" ht="10.5">
      <c r="A108" s="51" t="s">
        <v>149</v>
      </c>
      <c r="B108" s="51" t="s">
        <v>150</v>
      </c>
      <c r="C108" s="51" t="s">
        <v>49</v>
      </c>
      <c r="D108" s="52"/>
      <c r="E108" s="52"/>
      <c r="F108" s="52"/>
      <c r="G108" s="52">
        <v>5750</v>
      </c>
      <c r="H108" s="52">
        <v>12082.42</v>
      </c>
      <c r="I108" s="52">
        <v>10548.48</v>
      </c>
      <c r="J108" s="62"/>
      <c r="K108" s="63"/>
      <c r="L108" s="63"/>
      <c r="M108" s="64"/>
      <c r="N108" s="64">
        <f t="shared" si="9"/>
        <v>2.1012904347826087</v>
      </c>
      <c r="O108" s="64"/>
      <c r="P108" s="64">
        <f t="shared" si="11"/>
        <v>1.8345182608695652</v>
      </c>
    </row>
    <row r="109" spans="1:16" ht="10.5">
      <c r="A109" s="51" t="s">
        <v>149</v>
      </c>
      <c r="B109" s="51" t="s">
        <v>150</v>
      </c>
      <c r="C109" s="51" t="s">
        <v>600</v>
      </c>
      <c r="D109" s="52">
        <v>24302.1</v>
      </c>
      <c r="E109" s="52">
        <v>51810.21</v>
      </c>
      <c r="F109" s="52">
        <v>46006.25</v>
      </c>
      <c r="G109" s="52">
        <v>7668</v>
      </c>
      <c r="H109" s="52">
        <v>16754.1</v>
      </c>
      <c r="I109" s="52">
        <v>15772.43</v>
      </c>
      <c r="J109" s="62">
        <f>(G109-D109)*100/D109</f>
        <v>-68.44717123211574</v>
      </c>
      <c r="K109" s="63">
        <f>(H109-E109)*100/E109</f>
        <v>-67.66255145462641</v>
      </c>
      <c r="L109" s="63">
        <f>(I109-F109)*100/F109</f>
        <v>-65.71676674364896</v>
      </c>
      <c r="M109" s="64">
        <f t="shared" si="8"/>
        <v>2.1319231671337047</v>
      </c>
      <c r="N109" s="64">
        <f t="shared" si="9"/>
        <v>2.184937402190923</v>
      </c>
      <c r="O109" s="64">
        <f t="shared" si="10"/>
        <v>1.893097715835257</v>
      </c>
      <c r="P109" s="64">
        <f t="shared" si="11"/>
        <v>2.056915753781951</v>
      </c>
    </row>
    <row r="110" spans="1:16" ht="10.5">
      <c r="A110" s="51" t="s">
        <v>149</v>
      </c>
      <c r="B110" s="51" t="s">
        <v>150</v>
      </c>
      <c r="C110" s="51" t="s">
        <v>601</v>
      </c>
      <c r="D110" s="52"/>
      <c r="E110" s="52"/>
      <c r="F110" s="52"/>
      <c r="G110" s="52">
        <v>8424</v>
      </c>
      <c r="H110" s="52">
        <v>19651.14</v>
      </c>
      <c r="I110" s="52">
        <v>16889.82</v>
      </c>
      <c r="J110" s="62"/>
      <c r="K110" s="63"/>
      <c r="L110" s="63"/>
      <c r="M110" s="64"/>
      <c r="N110" s="64">
        <f t="shared" si="9"/>
        <v>2.33275641025641</v>
      </c>
      <c r="O110" s="64"/>
      <c r="P110" s="64">
        <f t="shared" si="11"/>
        <v>2.0049643874643874</v>
      </c>
    </row>
    <row r="111" spans="1:16" ht="10.5">
      <c r="A111" s="51" t="s">
        <v>149</v>
      </c>
      <c r="B111" s="51" t="s">
        <v>150</v>
      </c>
      <c r="C111" s="51" t="s">
        <v>169</v>
      </c>
      <c r="D111" s="52"/>
      <c r="E111" s="52"/>
      <c r="F111" s="52"/>
      <c r="G111" s="52">
        <v>141716.92</v>
      </c>
      <c r="H111" s="52">
        <v>184783.41</v>
      </c>
      <c r="I111" s="52">
        <v>163141.94</v>
      </c>
      <c r="J111" s="62"/>
      <c r="K111" s="63"/>
      <c r="L111" s="63"/>
      <c r="M111" s="64"/>
      <c r="N111" s="64">
        <f t="shared" si="9"/>
        <v>1.3038909538818653</v>
      </c>
      <c r="O111" s="64"/>
      <c r="P111" s="64">
        <f t="shared" si="11"/>
        <v>1.1511818066607713</v>
      </c>
    </row>
    <row r="112" spans="1:16" ht="10.5">
      <c r="A112" s="51" t="s">
        <v>149</v>
      </c>
      <c r="B112" s="51" t="s">
        <v>150</v>
      </c>
      <c r="C112" s="51" t="s">
        <v>48</v>
      </c>
      <c r="D112" s="52">
        <v>1090.55</v>
      </c>
      <c r="E112" s="52">
        <v>2496.05</v>
      </c>
      <c r="F112" s="52">
        <v>2213.42</v>
      </c>
      <c r="G112" s="52">
        <v>2410</v>
      </c>
      <c r="H112" s="52">
        <v>5636.65</v>
      </c>
      <c r="I112" s="52">
        <v>5181.85</v>
      </c>
      <c r="J112" s="62">
        <f>(G112-D112)*100/D112</f>
        <v>120.98940901380038</v>
      </c>
      <c r="K112" s="63">
        <f>(H112-E112)*100/E112</f>
        <v>125.82280002403795</v>
      </c>
      <c r="L112" s="63">
        <f>(I112-F112)*100/F112</f>
        <v>134.1105619358278</v>
      </c>
      <c r="M112" s="64">
        <f t="shared" si="8"/>
        <v>2.2887992297464583</v>
      </c>
      <c r="N112" s="64">
        <f t="shared" si="9"/>
        <v>2.3388589211618256</v>
      </c>
      <c r="O112" s="64">
        <f t="shared" si="10"/>
        <v>2.0296364219889047</v>
      </c>
      <c r="P112" s="64">
        <f t="shared" si="11"/>
        <v>2.150145228215768</v>
      </c>
    </row>
    <row r="113" spans="1:16" ht="10.5">
      <c r="A113" s="51" t="s">
        <v>149</v>
      </c>
      <c r="B113" s="51" t="s">
        <v>150</v>
      </c>
      <c r="C113" s="51" t="s">
        <v>82</v>
      </c>
      <c r="D113" s="52"/>
      <c r="E113" s="52"/>
      <c r="F113" s="52"/>
      <c r="G113" s="52">
        <v>6000</v>
      </c>
      <c r="H113" s="52">
        <v>15450</v>
      </c>
      <c r="I113" s="52">
        <v>14397.47</v>
      </c>
      <c r="J113" s="62"/>
      <c r="K113" s="63"/>
      <c r="L113" s="63"/>
      <c r="M113" s="64"/>
      <c r="N113" s="64">
        <f t="shared" si="9"/>
        <v>2.575</v>
      </c>
      <c r="O113" s="64"/>
      <c r="P113" s="64">
        <f t="shared" si="11"/>
        <v>2.3995783333333334</v>
      </c>
    </row>
    <row r="114" spans="1:16" ht="10.5">
      <c r="A114" s="51" t="s">
        <v>149</v>
      </c>
      <c r="B114" s="51" t="s">
        <v>150</v>
      </c>
      <c r="C114" s="51" t="s">
        <v>107</v>
      </c>
      <c r="D114" s="52">
        <v>13644</v>
      </c>
      <c r="E114" s="52">
        <v>28171.41</v>
      </c>
      <c r="F114" s="52">
        <v>25150.02</v>
      </c>
      <c r="G114" s="52">
        <v>23544</v>
      </c>
      <c r="H114" s="52">
        <v>57750.16</v>
      </c>
      <c r="I114" s="52">
        <v>52443.24</v>
      </c>
      <c r="J114" s="62">
        <f>(G114-D114)*100/D114</f>
        <v>72.55936675461741</v>
      </c>
      <c r="K114" s="63">
        <f>(H114-E114)*100/E114</f>
        <v>104.99563209651205</v>
      </c>
      <c r="L114" s="63">
        <f>(I114-F114)*100/F114</f>
        <v>108.52166320344872</v>
      </c>
      <c r="M114" s="64">
        <f t="shared" si="8"/>
        <v>2.0647471416007037</v>
      </c>
      <c r="N114" s="64">
        <f t="shared" si="9"/>
        <v>2.4528610261637787</v>
      </c>
      <c r="O114" s="64">
        <f t="shared" si="10"/>
        <v>1.8433025505716798</v>
      </c>
      <c r="P114" s="64">
        <f t="shared" si="11"/>
        <v>2.2274566768603465</v>
      </c>
    </row>
    <row r="115" spans="1:16" ht="10.5">
      <c r="A115" s="51" t="s">
        <v>152</v>
      </c>
      <c r="B115" s="51" t="s">
        <v>153</v>
      </c>
      <c r="C115" s="51" t="s">
        <v>109</v>
      </c>
      <c r="D115" s="52"/>
      <c r="E115" s="52"/>
      <c r="F115" s="52"/>
      <c r="G115" s="52">
        <v>38590</v>
      </c>
      <c r="H115" s="52">
        <v>59702.55</v>
      </c>
      <c r="I115" s="52">
        <v>52889.63</v>
      </c>
      <c r="J115" s="62"/>
      <c r="K115" s="63"/>
      <c r="L115" s="63"/>
      <c r="M115" s="64"/>
      <c r="N115" s="64">
        <f t="shared" si="9"/>
        <v>1.5470989893754858</v>
      </c>
      <c r="O115" s="64"/>
      <c r="P115" s="64">
        <f t="shared" si="11"/>
        <v>1.3705527338688779</v>
      </c>
    </row>
    <row r="116" spans="1:16" ht="10.5">
      <c r="A116" s="51" t="s">
        <v>152</v>
      </c>
      <c r="B116" s="51" t="s">
        <v>153</v>
      </c>
      <c r="C116" s="51" t="s">
        <v>59</v>
      </c>
      <c r="D116" s="52">
        <v>2680</v>
      </c>
      <c r="E116" s="52">
        <v>9095.25</v>
      </c>
      <c r="F116" s="52">
        <v>8332.31</v>
      </c>
      <c r="G116" s="52">
        <v>3218.4</v>
      </c>
      <c r="H116" s="52">
        <v>5356.6</v>
      </c>
      <c r="I116" s="52">
        <v>4561.08</v>
      </c>
      <c r="J116" s="62">
        <f>(G116-D116)*100/D116</f>
        <v>20.08955223880597</v>
      </c>
      <c r="K116" s="63">
        <f>(H116-E116)*100/E116</f>
        <v>-41.10552211319094</v>
      </c>
      <c r="L116" s="63">
        <f>(I116-F116)*100/F116</f>
        <v>-45.26031796704635</v>
      </c>
      <c r="M116" s="64">
        <f t="shared" si="8"/>
        <v>3.39375</v>
      </c>
      <c r="N116" s="64">
        <f t="shared" si="9"/>
        <v>1.66436738752175</v>
      </c>
      <c r="O116" s="64">
        <f t="shared" si="10"/>
        <v>3.109070895522388</v>
      </c>
      <c r="P116" s="64">
        <f t="shared" si="11"/>
        <v>1.4171886651752423</v>
      </c>
    </row>
    <row r="117" spans="1:16" ht="10.5">
      <c r="A117" s="51" t="s">
        <v>152</v>
      </c>
      <c r="B117" s="51" t="s">
        <v>153</v>
      </c>
      <c r="C117" s="51" t="s">
        <v>87</v>
      </c>
      <c r="D117" s="52">
        <v>44500</v>
      </c>
      <c r="E117" s="52">
        <v>33955.98</v>
      </c>
      <c r="F117" s="52">
        <v>30282.04</v>
      </c>
      <c r="G117" s="52"/>
      <c r="H117" s="52"/>
      <c r="I117" s="52"/>
      <c r="J117" s="62"/>
      <c r="K117" s="63"/>
      <c r="L117" s="63"/>
      <c r="M117" s="64">
        <f t="shared" si="8"/>
        <v>0.7630557303370787</v>
      </c>
      <c r="N117" s="64"/>
      <c r="O117" s="64">
        <f t="shared" si="10"/>
        <v>0.6804952808988765</v>
      </c>
      <c r="P117" s="64"/>
    </row>
    <row r="118" spans="1:16" ht="10.5">
      <c r="A118" s="51" t="s">
        <v>152</v>
      </c>
      <c r="B118" s="51" t="s">
        <v>153</v>
      </c>
      <c r="C118" s="51" t="s">
        <v>134</v>
      </c>
      <c r="D118" s="52"/>
      <c r="E118" s="52"/>
      <c r="F118" s="52"/>
      <c r="G118" s="52">
        <v>46403.28</v>
      </c>
      <c r="H118" s="52">
        <v>70526.34</v>
      </c>
      <c r="I118" s="52">
        <v>66262.07</v>
      </c>
      <c r="J118" s="62"/>
      <c r="K118" s="63"/>
      <c r="L118" s="63"/>
      <c r="M118" s="64"/>
      <c r="N118" s="64">
        <f t="shared" si="9"/>
        <v>1.5198567859858183</v>
      </c>
      <c r="O118" s="64"/>
      <c r="P118" s="64">
        <f t="shared" si="11"/>
        <v>1.4279609113838507</v>
      </c>
    </row>
    <row r="119" spans="1:16" ht="10.5">
      <c r="A119" s="51" t="s">
        <v>152</v>
      </c>
      <c r="B119" s="51" t="s">
        <v>153</v>
      </c>
      <c r="C119" s="51" t="s">
        <v>105</v>
      </c>
      <c r="D119" s="52">
        <v>1418.4</v>
      </c>
      <c r="E119" s="52">
        <v>2604.44</v>
      </c>
      <c r="F119" s="52">
        <v>2398.1</v>
      </c>
      <c r="G119" s="52"/>
      <c r="H119" s="52"/>
      <c r="I119" s="52"/>
      <c r="J119" s="62"/>
      <c r="K119" s="63"/>
      <c r="L119" s="63"/>
      <c r="M119" s="64">
        <f t="shared" si="8"/>
        <v>1.8361816130851663</v>
      </c>
      <c r="N119" s="64"/>
      <c r="O119" s="64">
        <f t="shared" si="10"/>
        <v>1.6907078398195148</v>
      </c>
      <c r="P119" s="64"/>
    </row>
    <row r="120" spans="1:16" ht="10.5">
      <c r="A120" s="51" t="s">
        <v>152</v>
      </c>
      <c r="B120" s="51" t="s">
        <v>153</v>
      </c>
      <c r="C120" s="51" t="s">
        <v>121</v>
      </c>
      <c r="D120" s="52"/>
      <c r="E120" s="52"/>
      <c r="F120" s="52"/>
      <c r="G120" s="52">
        <v>3696</v>
      </c>
      <c r="H120" s="52">
        <v>5174.4</v>
      </c>
      <c r="I120" s="52">
        <v>4556.39</v>
      </c>
      <c r="J120" s="62"/>
      <c r="K120" s="63"/>
      <c r="L120" s="63"/>
      <c r="M120" s="64"/>
      <c r="N120" s="64">
        <f t="shared" si="9"/>
        <v>1.4</v>
      </c>
      <c r="O120" s="64"/>
      <c r="P120" s="64">
        <f t="shared" si="11"/>
        <v>1.2327895021645023</v>
      </c>
    </row>
    <row r="121" spans="1:16" ht="10.5">
      <c r="A121" s="51" t="s">
        <v>152</v>
      </c>
      <c r="B121" s="51" t="s">
        <v>153</v>
      </c>
      <c r="C121" s="51" t="s">
        <v>91</v>
      </c>
      <c r="D121" s="52">
        <v>42000</v>
      </c>
      <c r="E121" s="52">
        <v>25620</v>
      </c>
      <c r="F121" s="52">
        <v>22990.48</v>
      </c>
      <c r="G121" s="52"/>
      <c r="H121" s="52"/>
      <c r="I121" s="52"/>
      <c r="J121" s="62"/>
      <c r="K121" s="63"/>
      <c r="L121" s="63"/>
      <c r="M121" s="64">
        <f t="shared" si="8"/>
        <v>0.61</v>
      </c>
      <c r="N121" s="64"/>
      <c r="O121" s="64">
        <f t="shared" si="10"/>
        <v>0.547392380952381</v>
      </c>
      <c r="P121" s="64"/>
    </row>
    <row r="122" spans="1:16" ht="10.5">
      <c r="A122" s="51" t="s">
        <v>152</v>
      </c>
      <c r="B122" s="51" t="s">
        <v>153</v>
      </c>
      <c r="C122" s="51" t="s">
        <v>45</v>
      </c>
      <c r="D122" s="52">
        <v>130149.9</v>
      </c>
      <c r="E122" s="52">
        <v>102529.23</v>
      </c>
      <c r="F122" s="52">
        <v>91797.98</v>
      </c>
      <c r="G122" s="52">
        <v>565477.63</v>
      </c>
      <c r="H122" s="52">
        <v>737064.73</v>
      </c>
      <c r="I122" s="52">
        <v>666322.38</v>
      </c>
      <c r="J122" s="62">
        <f>(G122-D122)*100/D122</f>
        <v>334.4818013690368</v>
      </c>
      <c r="K122" s="63">
        <f>(H122-E122)*100/E122</f>
        <v>618.8825372042685</v>
      </c>
      <c r="L122" s="63">
        <f>(I122-F122)*100/F122</f>
        <v>625.8573445733773</v>
      </c>
      <c r="M122" s="64">
        <f t="shared" si="8"/>
        <v>0.7877780159646685</v>
      </c>
      <c r="N122" s="64">
        <f t="shared" si="9"/>
        <v>1.30343746754403</v>
      </c>
      <c r="O122" s="64">
        <f t="shared" si="10"/>
        <v>0.7053250136957462</v>
      </c>
      <c r="P122" s="64">
        <f t="shared" si="11"/>
        <v>1.1783355249614385</v>
      </c>
    </row>
    <row r="123" spans="1:16" ht="10.5">
      <c r="A123" s="51" t="s">
        <v>152</v>
      </c>
      <c r="B123" s="51" t="s">
        <v>153</v>
      </c>
      <c r="C123" s="51" t="s">
        <v>61</v>
      </c>
      <c r="D123" s="52"/>
      <c r="E123" s="52"/>
      <c r="F123" s="52"/>
      <c r="G123" s="52">
        <v>61916.6</v>
      </c>
      <c r="H123" s="52">
        <v>105814.76</v>
      </c>
      <c r="I123" s="52">
        <v>92943.07</v>
      </c>
      <c r="J123" s="62"/>
      <c r="K123" s="63"/>
      <c r="L123" s="63"/>
      <c r="M123" s="64"/>
      <c r="N123" s="64">
        <f t="shared" si="9"/>
        <v>1.7089885426525357</v>
      </c>
      <c r="O123" s="64"/>
      <c r="P123" s="64">
        <f t="shared" si="11"/>
        <v>1.5011009971477765</v>
      </c>
    </row>
    <row r="124" spans="1:16" ht="10.5">
      <c r="A124" s="51" t="s">
        <v>152</v>
      </c>
      <c r="B124" s="51" t="s">
        <v>153</v>
      </c>
      <c r="C124" s="51" t="s">
        <v>151</v>
      </c>
      <c r="D124" s="52">
        <v>36714.6</v>
      </c>
      <c r="E124" s="52">
        <v>74522.22</v>
      </c>
      <c r="F124" s="52">
        <v>66667.21</v>
      </c>
      <c r="G124" s="52">
        <v>22080</v>
      </c>
      <c r="H124" s="52">
        <v>42449.89</v>
      </c>
      <c r="I124" s="52">
        <v>37703.8</v>
      </c>
      <c r="J124" s="62">
        <f>(G124-D124)*100/D124</f>
        <v>-39.86043699236816</v>
      </c>
      <c r="K124" s="63">
        <f>(H124-E124)*100/E124</f>
        <v>-43.03727129975462</v>
      </c>
      <c r="L124" s="63">
        <f>(I124-F124)*100/F124</f>
        <v>-43.444760925198466</v>
      </c>
      <c r="M124" s="64">
        <f t="shared" si="8"/>
        <v>2.0297707179160334</v>
      </c>
      <c r="N124" s="64">
        <f t="shared" si="9"/>
        <v>1.922549365942029</v>
      </c>
      <c r="O124" s="64">
        <f t="shared" si="10"/>
        <v>1.815822860660337</v>
      </c>
      <c r="P124" s="64">
        <f t="shared" si="11"/>
        <v>1.7075996376811595</v>
      </c>
    </row>
    <row r="125" spans="1:16" ht="10.5">
      <c r="A125" s="51" t="s">
        <v>152</v>
      </c>
      <c r="B125" s="51" t="s">
        <v>153</v>
      </c>
      <c r="C125" s="51" t="s">
        <v>106</v>
      </c>
      <c r="D125" s="52">
        <v>78500</v>
      </c>
      <c r="E125" s="52">
        <v>46590</v>
      </c>
      <c r="F125" s="52">
        <v>41900.48</v>
      </c>
      <c r="G125" s="52"/>
      <c r="H125" s="52"/>
      <c r="I125" s="52"/>
      <c r="J125" s="62"/>
      <c r="K125" s="63"/>
      <c r="L125" s="63"/>
      <c r="M125" s="64">
        <f t="shared" si="8"/>
        <v>0.5935031847133758</v>
      </c>
      <c r="N125" s="64"/>
      <c r="O125" s="64">
        <f t="shared" si="10"/>
        <v>0.5337640764331211</v>
      </c>
      <c r="P125" s="64"/>
    </row>
    <row r="126" spans="1:16" ht="10.5">
      <c r="A126" s="51" t="s">
        <v>152</v>
      </c>
      <c r="B126" s="51" t="s">
        <v>153</v>
      </c>
      <c r="C126" s="51" t="s">
        <v>101</v>
      </c>
      <c r="D126" s="52">
        <v>583.2</v>
      </c>
      <c r="E126" s="52">
        <v>1061.13</v>
      </c>
      <c r="F126" s="52">
        <v>945.92</v>
      </c>
      <c r="G126" s="52"/>
      <c r="H126" s="52"/>
      <c r="I126" s="52"/>
      <c r="J126" s="62"/>
      <c r="K126" s="63"/>
      <c r="L126" s="63"/>
      <c r="M126" s="64">
        <f t="shared" si="8"/>
        <v>1.8194958847736626</v>
      </c>
      <c r="N126" s="64"/>
      <c r="O126" s="64">
        <f t="shared" si="10"/>
        <v>1.6219478737997255</v>
      </c>
      <c r="P126" s="64"/>
    </row>
    <row r="127" spans="1:16" ht="10.5">
      <c r="A127" s="51" t="s">
        <v>152</v>
      </c>
      <c r="B127" s="51" t="s">
        <v>153</v>
      </c>
      <c r="C127" s="51" t="s">
        <v>112</v>
      </c>
      <c r="D127" s="52">
        <v>12000</v>
      </c>
      <c r="E127" s="52">
        <v>5160</v>
      </c>
      <c r="F127" s="52">
        <v>4537.69</v>
      </c>
      <c r="G127" s="52"/>
      <c r="H127" s="52"/>
      <c r="I127" s="52"/>
      <c r="J127" s="62"/>
      <c r="K127" s="63"/>
      <c r="L127" s="63"/>
      <c r="M127" s="64">
        <f t="shared" si="8"/>
        <v>0.43</v>
      </c>
      <c r="N127" s="64"/>
      <c r="O127" s="64">
        <f t="shared" si="10"/>
        <v>0.3781408333333333</v>
      </c>
      <c r="P127" s="64"/>
    </row>
    <row r="128" spans="1:16" ht="10.5">
      <c r="A128" s="51" t="s">
        <v>152</v>
      </c>
      <c r="B128" s="51" t="s">
        <v>153</v>
      </c>
      <c r="C128" s="51" t="s">
        <v>600</v>
      </c>
      <c r="D128" s="52">
        <v>7999.2</v>
      </c>
      <c r="E128" s="52">
        <v>14355.55</v>
      </c>
      <c r="F128" s="52">
        <v>12797.25</v>
      </c>
      <c r="G128" s="52">
        <v>2880</v>
      </c>
      <c r="H128" s="52">
        <v>4735.43</v>
      </c>
      <c r="I128" s="52">
        <v>4455.25</v>
      </c>
      <c r="J128" s="62">
        <f aca="true" t="shared" si="16" ref="J128:L129">(G128-D128)*100/D128</f>
        <v>-63.996399639964</v>
      </c>
      <c r="K128" s="63">
        <f t="shared" si="16"/>
        <v>-67.01324574816012</v>
      </c>
      <c r="L128" s="63">
        <f t="shared" si="16"/>
        <v>-65.18587977885873</v>
      </c>
      <c r="M128" s="64">
        <f t="shared" si="8"/>
        <v>1.794623212321232</v>
      </c>
      <c r="N128" s="64">
        <f t="shared" si="9"/>
        <v>1.6442465277777778</v>
      </c>
      <c r="O128" s="64">
        <f t="shared" si="10"/>
        <v>1.5998162316231623</v>
      </c>
      <c r="P128" s="64">
        <f t="shared" si="11"/>
        <v>1.5469618055555556</v>
      </c>
    </row>
    <row r="129" spans="1:16" ht="10.5">
      <c r="A129" s="51" t="s">
        <v>152</v>
      </c>
      <c r="B129" s="51" t="s">
        <v>153</v>
      </c>
      <c r="C129" s="51" t="s">
        <v>585</v>
      </c>
      <c r="D129" s="52">
        <v>2315.48</v>
      </c>
      <c r="E129" s="52">
        <v>3133.21</v>
      </c>
      <c r="F129" s="52">
        <v>2795.68</v>
      </c>
      <c r="G129" s="52">
        <v>3400</v>
      </c>
      <c r="H129" s="52">
        <v>6713.12</v>
      </c>
      <c r="I129" s="52">
        <v>6089.39</v>
      </c>
      <c r="J129" s="62">
        <f t="shared" si="16"/>
        <v>46.83780468844473</v>
      </c>
      <c r="K129" s="63">
        <f t="shared" si="16"/>
        <v>114.25694415631253</v>
      </c>
      <c r="L129" s="63">
        <f t="shared" si="16"/>
        <v>117.81427058890863</v>
      </c>
      <c r="M129" s="64">
        <f t="shared" si="8"/>
        <v>1.3531578765525938</v>
      </c>
      <c r="N129" s="64">
        <f t="shared" si="9"/>
        <v>1.9744470588235294</v>
      </c>
      <c r="O129" s="64">
        <f t="shared" si="10"/>
        <v>1.2073868053276209</v>
      </c>
      <c r="P129" s="64">
        <f t="shared" si="11"/>
        <v>1.7909970588235296</v>
      </c>
    </row>
    <row r="130" spans="1:16" ht="10.5">
      <c r="A130" s="51" t="s">
        <v>152</v>
      </c>
      <c r="B130" s="51" t="s">
        <v>153</v>
      </c>
      <c r="C130" s="51" t="s">
        <v>169</v>
      </c>
      <c r="D130" s="52">
        <v>62060</v>
      </c>
      <c r="E130" s="52">
        <v>8209</v>
      </c>
      <c r="F130" s="52">
        <v>7339.04</v>
      </c>
      <c r="G130" s="52"/>
      <c r="H130" s="52"/>
      <c r="I130" s="52"/>
      <c r="J130" s="62"/>
      <c r="K130" s="63"/>
      <c r="L130" s="63"/>
      <c r="M130" s="64">
        <f t="shared" si="8"/>
        <v>0.1322752175314212</v>
      </c>
      <c r="N130" s="64"/>
      <c r="O130" s="64">
        <f t="shared" si="10"/>
        <v>0.11825717048018047</v>
      </c>
      <c r="P130" s="64"/>
    </row>
    <row r="131" spans="1:16" ht="10.5">
      <c r="A131" s="51" t="s">
        <v>152</v>
      </c>
      <c r="B131" s="51" t="s">
        <v>153</v>
      </c>
      <c r="C131" s="51" t="s">
        <v>48</v>
      </c>
      <c r="D131" s="52"/>
      <c r="E131" s="52"/>
      <c r="F131" s="52"/>
      <c r="G131" s="52">
        <v>11923.2</v>
      </c>
      <c r="H131" s="52">
        <v>19754.08</v>
      </c>
      <c r="I131" s="52">
        <v>18527.44</v>
      </c>
      <c r="J131" s="62"/>
      <c r="K131" s="63"/>
      <c r="L131" s="63"/>
      <c r="M131" s="64"/>
      <c r="N131" s="64">
        <f t="shared" si="9"/>
        <v>1.6567767042404724</v>
      </c>
      <c r="O131" s="64"/>
      <c r="P131" s="64">
        <f t="shared" si="11"/>
        <v>1.5538982823403111</v>
      </c>
    </row>
    <row r="132" spans="1:16" ht="10.5">
      <c r="A132" s="51" t="s">
        <v>152</v>
      </c>
      <c r="B132" s="51" t="s">
        <v>153</v>
      </c>
      <c r="C132" s="51" t="s">
        <v>90</v>
      </c>
      <c r="D132" s="52">
        <v>23300</v>
      </c>
      <c r="E132" s="52">
        <v>14992.39</v>
      </c>
      <c r="F132" s="52">
        <v>13264.5</v>
      </c>
      <c r="G132" s="52"/>
      <c r="H132" s="52"/>
      <c r="I132" s="52"/>
      <c r="J132" s="62"/>
      <c r="K132" s="63"/>
      <c r="L132" s="63"/>
      <c r="M132" s="64">
        <f t="shared" si="8"/>
        <v>0.6434502145922747</v>
      </c>
      <c r="N132" s="64"/>
      <c r="O132" s="64">
        <f t="shared" si="10"/>
        <v>0.5692918454935623</v>
      </c>
      <c r="P132" s="64"/>
    </row>
    <row r="133" spans="1:16" ht="10.5">
      <c r="A133" s="51" t="s">
        <v>152</v>
      </c>
      <c r="B133" s="51" t="s">
        <v>153</v>
      </c>
      <c r="C133" s="51" t="s">
        <v>107</v>
      </c>
      <c r="D133" s="52">
        <v>576</v>
      </c>
      <c r="E133" s="52">
        <v>1479.88</v>
      </c>
      <c r="F133" s="52">
        <v>1303.48</v>
      </c>
      <c r="G133" s="52">
        <v>748.8</v>
      </c>
      <c r="H133" s="52">
        <v>1304.84</v>
      </c>
      <c r="I133" s="52">
        <v>1210.07</v>
      </c>
      <c r="J133" s="62">
        <f>(G133-D133)*100/D133</f>
        <v>29.999999999999993</v>
      </c>
      <c r="K133" s="63">
        <f>(H133-E133)*100/E133</f>
        <v>-11.82798605292322</v>
      </c>
      <c r="L133" s="63">
        <f>(I133-F133)*100/F133</f>
        <v>-7.166201245895608</v>
      </c>
      <c r="M133" s="64">
        <f t="shared" si="8"/>
        <v>2.5692361111111115</v>
      </c>
      <c r="N133" s="64">
        <f t="shared" si="9"/>
        <v>1.7425747863247862</v>
      </c>
      <c r="O133" s="64">
        <f t="shared" si="10"/>
        <v>2.262986111111111</v>
      </c>
      <c r="P133" s="64">
        <f t="shared" si="11"/>
        <v>1.6160122863247863</v>
      </c>
    </row>
    <row r="134" spans="1:16" ht="10.5">
      <c r="A134" s="51" t="s">
        <v>154</v>
      </c>
      <c r="B134" s="51" t="s">
        <v>155</v>
      </c>
      <c r="C134" s="51" t="s">
        <v>134</v>
      </c>
      <c r="D134" s="52"/>
      <c r="E134" s="52"/>
      <c r="F134" s="52"/>
      <c r="G134" s="52">
        <v>39900</v>
      </c>
      <c r="H134" s="52">
        <v>13965</v>
      </c>
      <c r="I134" s="52">
        <v>12664.55</v>
      </c>
      <c r="J134" s="62"/>
      <c r="K134" s="63"/>
      <c r="L134" s="63"/>
      <c r="M134" s="64"/>
      <c r="N134" s="64">
        <f aca="true" t="shared" si="17" ref="N134:N176">H134/G134</f>
        <v>0.35</v>
      </c>
      <c r="O134" s="64"/>
      <c r="P134" s="64">
        <f aca="true" t="shared" si="18" ref="P134:P176">I134/G134</f>
        <v>0.317407268170426</v>
      </c>
    </row>
    <row r="135" spans="1:16" ht="10.5">
      <c r="A135" s="51" t="s">
        <v>154</v>
      </c>
      <c r="B135" s="51" t="s">
        <v>155</v>
      </c>
      <c r="C135" s="51" t="s">
        <v>121</v>
      </c>
      <c r="D135" s="52"/>
      <c r="E135" s="52"/>
      <c r="F135" s="52"/>
      <c r="G135" s="52">
        <v>3045.77</v>
      </c>
      <c r="H135" s="52">
        <v>3045.77</v>
      </c>
      <c r="I135" s="52">
        <v>2560.99</v>
      </c>
      <c r="J135" s="62"/>
      <c r="K135" s="63"/>
      <c r="L135" s="63"/>
      <c r="M135" s="64"/>
      <c r="N135" s="64">
        <f t="shared" si="17"/>
        <v>1</v>
      </c>
      <c r="O135" s="64"/>
      <c r="P135" s="64">
        <f t="shared" si="18"/>
        <v>0.8408349941065806</v>
      </c>
    </row>
    <row r="136" spans="1:16" ht="10.5">
      <c r="A136" s="51" t="s">
        <v>154</v>
      </c>
      <c r="B136" s="51" t="s">
        <v>155</v>
      </c>
      <c r="C136" s="51" t="s">
        <v>91</v>
      </c>
      <c r="D136" s="52"/>
      <c r="E136" s="52"/>
      <c r="F136" s="52"/>
      <c r="G136" s="52">
        <v>730944</v>
      </c>
      <c r="H136" s="52">
        <v>856393.9</v>
      </c>
      <c r="I136" s="52">
        <v>750407.68</v>
      </c>
      <c r="J136" s="62"/>
      <c r="K136" s="63"/>
      <c r="L136" s="63"/>
      <c r="M136" s="64"/>
      <c r="N136" s="64">
        <f t="shared" si="17"/>
        <v>1.1716272382015587</v>
      </c>
      <c r="O136" s="64"/>
      <c r="P136" s="64">
        <f t="shared" si="18"/>
        <v>1.0266281411435076</v>
      </c>
    </row>
    <row r="137" spans="1:16" ht="10.5">
      <c r="A137" s="51" t="s">
        <v>154</v>
      </c>
      <c r="B137" s="51" t="s">
        <v>155</v>
      </c>
      <c r="C137" s="51" t="s">
        <v>101</v>
      </c>
      <c r="D137" s="52">
        <v>47000</v>
      </c>
      <c r="E137" s="52">
        <v>12806.67</v>
      </c>
      <c r="F137" s="52">
        <v>11676.2</v>
      </c>
      <c r="G137" s="52"/>
      <c r="H137" s="52"/>
      <c r="I137" s="52"/>
      <c r="J137" s="62"/>
      <c r="K137" s="63"/>
      <c r="L137" s="63"/>
      <c r="M137" s="64">
        <f aca="true" t="shared" si="19" ref="M137:M176">E137/D137</f>
        <v>0.27248234042553193</v>
      </c>
      <c r="N137" s="64"/>
      <c r="O137" s="64">
        <f aca="true" t="shared" si="20" ref="O137:O176">F137/D137</f>
        <v>0.24842978723404258</v>
      </c>
      <c r="P137" s="64"/>
    </row>
    <row r="138" spans="1:16" ht="10.5">
      <c r="A138" s="51" t="s">
        <v>154</v>
      </c>
      <c r="B138" s="51" t="s">
        <v>155</v>
      </c>
      <c r="C138" s="51" t="s">
        <v>585</v>
      </c>
      <c r="D138" s="52">
        <v>8315.32</v>
      </c>
      <c r="E138" s="52">
        <v>14651.76</v>
      </c>
      <c r="F138" s="52">
        <v>13200.58</v>
      </c>
      <c r="G138" s="52"/>
      <c r="H138" s="52"/>
      <c r="I138" s="52"/>
      <c r="J138" s="62"/>
      <c r="K138" s="63"/>
      <c r="L138" s="63"/>
      <c r="M138" s="64">
        <f t="shared" si="19"/>
        <v>1.7620199823939429</v>
      </c>
      <c r="N138" s="64"/>
      <c r="O138" s="64">
        <f t="shared" si="20"/>
        <v>1.5875011424695622</v>
      </c>
      <c r="P138" s="64"/>
    </row>
    <row r="139" spans="1:16" ht="10.5">
      <c r="A139" s="51" t="s">
        <v>154</v>
      </c>
      <c r="B139" s="51" t="s">
        <v>155</v>
      </c>
      <c r="C139" s="51" t="s">
        <v>169</v>
      </c>
      <c r="D139" s="52"/>
      <c r="E139" s="52"/>
      <c r="F139" s="52"/>
      <c r="G139" s="52">
        <v>5280</v>
      </c>
      <c r="H139" s="52">
        <v>1432</v>
      </c>
      <c r="I139" s="52">
        <v>1350.72</v>
      </c>
      <c r="J139" s="62"/>
      <c r="K139" s="63"/>
      <c r="L139" s="63"/>
      <c r="M139" s="64"/>
      <c r="N139" s="64">
        <f t="shared" si="17"/>
        <v>0.27121212121212124</v>
      </c>
      <c r="O139" s="64"/>
      <c r="P139" s="64">
        <f t="shared" si="18"/>
        <v>0.25581818181818183</v>
      </c>
    </row>
    <row r="140" spans="1:16" ht="10.5">
      <c r="A140" s="51" t="s">
        <v>154</v>
      </c>
      <c r="B140" s="51" t="s">
        <v>155</v>
      </c>
      <c r="C140" s="51" t="s">
        <v>58</v>
      </c>
      <c r="D140" s="52">
        <v>171130</v>
      </c>
      <c r="E140" s="52">
        <v>44820.75</v>
      </c>
      <c r="F140" s="52">
        <v>40685.34</v>
      </c>
      <c r="G140" s="52">
        <v>84000</v>
      </c>
      <c r="H140" s="52">
        <v>27930</v>
      </c>
      <c r="I140" s="52">
        <v>24671.49</v>
      </c>
      <c r="J140" s="62">
        <f>(G140-D140)*100/D140</f>
        <v>-50.91450943726991</v>
      </c>
      <c r="K140" s="63">
        <f>(H140-E140)*100/E140</f>
        <v>-37.685112364250934</v>
      </c>
      <c r="L140" s="63">
        <f>(I140-F140)*100/F140</f>
        <v>-39.36024622136621</v>
      </c>
      <c r="M140" s="64">
        <f t="shared" si="19"/>
        <v>0.2619105358499386</v>
      </c>
      <c r="N140" s="64">
        <f t="shared" si="17"/>
        <v>0.3325</v>
      </c>
      <c r="O140" s="64">
        <f t="shared" si="20"/>
        <v>0.23774522292993627</v>
      </c>
      <c r="P140" s="64">
        <f t="shared" si="18"/>
        <v>0.2937082142857143</v>
      </c>
    </row>
    <row r="141" spans="1:16" ht="10.5">
      <c r="A141" s="51" t="s">
        <v>154</v>
      </c>
      <c r="B141" s="51" t="s">
        <v>155</v>
      </c>
      <c r="C141" s="51" t="s">
        <v>107</v>
      </c>
      <c r="D141" s="52">
        <v>50</v>
      </c>
      <c r="E141" s="52">
        <v>2</v>
      </c>
      <c r="F141" s="52">
        <v>1.8</v>
      </c>
      <c r="G141" s="52"/>
      <c r="H141" s="52"/>
      <c r="I141" s="52"/>
      <c r="J141" s="62"/>
      <c r="K141" s="63"/>
      <c r="L141" s="63"/>
      <c r="M141" s="64">
        <f t="shared" si="19"/>
        <v>0.04</v>
      </c>
      <c r="N141" s="64"/>
      <c r="O141" s="64">
        <f t="shared" si="20"/>
        <v>0.036000000000000004</v>
      </c>
      <c r="P141" s="64"/>
    </row>
    <row r="142" spans="1:16" ht="10.5">
      <c r="A142" s="51" t="s">
        <v>154</v>
      </c>
      <c r="B142" s="51" t="s">
        <v>155</v>
      </c>
      <c r="C142" s="51" t="s">
        <v>144</v>
      </c>
      <c r="D142" s="52">
        <v>790494.51</v>
      </c>
      <c r="E142" s="52">
        <v>445938.42</v>
      </c>
      <c r="F142" s="52">
        <v>398857.02</v>
      </c>
      <c r="G142" s="52">
        <v>724804</v>
      </c>
      <c r="H142" s="52">
        <v>781190.5</v>
      </c>
      <c r="I142" s="52">
        <v>717972.96</v>
      </c>
      <c r="J142" s="62">
        <f>(G142-D142)*100/D142</f>
        <v>-8.310052652990596</v>
      </c>
      <c r="K142" s="63">
        <f>(H142-E142)*100/E142</f>
        <v>75.17900789979029</v>
      </c>
      <c r="L142" s="63">
        <f>(I142-F142)*100/F142</f>
        <v>80.00760272440483</v>
      </c>
      <c r="M142" s="64">
        <f t="shared" si="19"/>
        <v>0.5641258912727932</v>
      </c>
      <c r="N142" s="64">
        <f t="shared" si="17"/>
        <v>1.077795514373541</v>
      </c>
      <c r="O142" s="64">
        <f t="shared" si="20"/>
        <v>0.5045664643515361</v>
      </c>
      <c r="P142" s="64">
        <f t="shared" si="18"/>
        <v>0.9905753279507287</v>
      </c>
    </row>
    <row r="143" spans="1:16" ht="10.5">
      <c r="A143" s="51" t="s">
        <v>156</v>
      </c>
      <c r="B143" s="51" t="s">
        <v>157</v>
      </c>
      <c r="C143" s="51" t="s">
        <v>59</v>
      </c>
      <c r="D143" s="52"/>
      <c r="E143" s="52"/>
      <c r="F143" s="52"/>
      <c r="G143" s="52">
        <v>2304</v>
      </c>
      <c r="H143" s="52">
        <v>1981.08</v>
      </c>
      <c r="I143" s="52">
        <v>1650.24</v>
      </c>
      <c r="J143" s="62"/>
      <c r="K143" s="63"/>
      <c r="L143" s="63"/>
      <c r="M143" s="64"/>
      <c r="N143" s="64">
        <f t="shared" si="17"/>
        <v>0.85984375</v>
      </c>
      <c r="O143" s="64"/>
      <c r="P143" s="64">
        <f t="shared" si="18"/>
        <v>0.71625</v>
      </c>
    </row>
    <row r="144" spans="1:16" ht="10.5">
      <c r="A144" s="51" t="s">
        <v>156</v>
      </c>
      <c r="B144" s="51" t="s">
        <v>157</v>
      </c>
      <c r="C144" s="51" t="s">
        <v>134</v>
      </c>
      <c r="D144" s="52"/>
      <c r="E144" s="52"/>
      <c r="F144" s="52"/>
      <c r="G144" s="52">
        <v>69750</v>
      </c>
      <c r="H144" s="52">
        <v>57967.24</v>
      </c>
      <c r="I144" s="52">
        <v>53189.9</v>
      </c>
      <c r="J144" s="62"/>
      <c r="K144" s="63"/>
      <c r="L144" s="63"/>
      <c r="M144" s="64"/>
      <c r="N144" s="64">
        <f t="shared" si="17"/>
        <v>0.8310715412186379</v>
      </c>
      <c r="O144" s="64"/>
      <c r="P144" s="64">
        <f t="shared" si="18"/>
        <v>0.7625792114695341</v>
      </c>
    </row>
    <row r="145" spans="1:16" ht="10.5">
      <c r="A145" s="51" t="s">
        <v>156</v>
      </c>
      <c r="B145" s="51" t="s">
        <v>157</v>
      </c>
      <c r="C145" s="51" t="s">
        <v>45</v>
      </c>
      <c r="D145" s="52">
        <v>140014.8</v>
      </c>
      <c r="E145" s="52">
        <v>75255.03</v>
      </c>
      <c r="F145" s="52">
        <v>66797.81</v>
      </c>
      <c r="G145" s="52">
        <v>46494</v>
      </c>
      <c r="H145" s="52">
        <v>30674.7</v>
      </c>
      <c r="I145" s="52">
        <v>27128.76</v>
      </c>
      <c r="J145" s="62">
        <f>(G145-D145)*100/D145</f>
        <v>-66.7935104003291</v>
      </c>
      <c r="K145" s="63">
        <f>(H145-E145)*100/E145</f>
        <v>-59.23900369184625</v>
      </c>
      <c r="L145" s="63">
        <f>(I145-F145)*100/F145</f>
        <v>-59.386752350114484</v>
      </c>
      <c r="M145" s="64">
        <f t="shared" si="19"/>
        <v>0.5374791093512972</v>
      </c>
      <c r="N145" s="64">
        <f t="shared" si="17"/>
        <v>0.6597560975609756</v>
      </c>
      <c r="O145" s="64">
        <f t="shared" si="20"/>
        <v>0.4770767804546377</v>
      </c>
      <c r="P145" s="64">
        <f t="shared" si="18"/>
        <v>0.5834894825138727</v>
      </c>
    </row>
    <row r="146" spans="1:16" ht="10.5">
      <c r="A146" s="51" t="s">
        <v>156</v>
      </c>
      <c r="B146" s="51" t="s">
        <v>157</v>
      </c>
      <c r="C146" s="51" t="s">
        <v>61</v>
      </c>
      <c r="D146" s="52"/>
      <c r="E146" s="52"/>
      <c r="F146" s="52"/>
      <c r="G146" s="52">
        <v>53770.25</v>
      </c>
      <c r="H146" s="52">
        <v>43132.52</v>
      </c>
      <c r="I146" s="52">
        <v>37440.82</v>
      </c>
      <c r="J146" s="62"/>
      <c r="K146" s="63"/>
      <c r="L146" s="63"/>
      <c r="M146" s="64"/>
      <c r="N146" s="64">
        <f t="shared" si="17"/>
        <v>0.8021632780208386</v>
      </c>
      <c r="O146" s="64"/>
      <c r="P146" s="64">
        <f t="shared" si="18"/>
        <v>0.6963110642037186</v>
      </c>
    </row>
    <row r="147" spans="1:16" ht="10.5">
      <c r="A147" s="51" t="s">
        <v>156</v>
      </c>
      <c r="B147" s="51" t="s">
        <v>157</v>
      </c>
      <c r="C147" s="51" t="s">
        <v>169</v>
      </c>
      <c r="D147" s="52">
        <v>86489</v>
      </c>
      <c r="E147" s="52">
        <v>40694.55</v>
      </c>
      <c r="F147" s="52">
        <v>36867.09</v>
      </c>
      <c r="G147" s="52">
        <v>105727.66</v>
      </c>
      <c r="H147" s="52">
        <v>49196.99</v>
      </c>
      <c r="I147" s="52">
        <v>46358.49</v>
      </c>
      <c r="J147" s="62">
        <f aca="true" t="shared" si="21" ref="J147:L148">(G147-D147)*100/D147</f>
        <v>22.244054157176063</v>
      </c>
      <c r="K147" s="63">
        <f t="shared" si="21"/>
        <v>20.89331372382787</v>
      </c>
      <c r="L147" s="63">
        <f t="shared" si="21"/>
        <v>25.744912332381</v>
      </c>
      <c r="M147" s="64">
        <f t="shared" si="19"/>
        <v>0.4705170599729446</v>
      </c>
      <c r="N147" s="64">
        <f t="shared" si="17"/>
        <v>0.4653180634093292</v>
      </c>
      <c r="O147" s="64">
        <f t="shared" si="20"/>
        <v>0.4262633398466857</v>
      </c>
      <c r="P147" s="64">
        <f t="shared" si="18"/>
        <v>0.43847078427726477</v>
      </c>
    </row>
    <row r="148" spans="1:16" ht="10.5">
      <c r="A148" s="51" t="s">
        <v>156</v>
      </c>
      <c r="B148" s="51" t="s">
        <v>157</v>
      </c>
      <c r="C148" s="51" t="s">
        <v>107</v>
      </c>
      <c r="D148" s="52">
        <v>144</v>
      </c>
      <c r="E148" s="52">
        <v>198.87</v>
      </c>
      <c r="F148" s="52">
        <v>176.52</v>
      </c>
      <c r="G148" s="52">
        <v>1054.48</v>
      </c>
      <c r="H148" s="52">
        <v>1408.95</v>
      </c>
      <c r="I148" s="52">
        <v>1311.49</v>
      </c>
      <c r="J148" s="62">
        <f t="shared" si="21"/>
        <v>632.2777777777778</v>
      </c>
      <c r="K148" s="63">
        <f t="shared" si="21"/>
        <v>608.4779001357671</v>
      </c>
      <c r="L148" s="63">
        <f t="shared" si="21"/>
        <v>642.9696351688193</v>
      </c>
      <c r="M148" s="64">
        <f t="shared" si="19"/>
        <v>1.3810416666666667</v>
      </c>
      <c r="N148" s="64">
        <f t="shared" si="17"/>
        <v>1.3361562096957742</v>
      </c>
      <c r="O148" s="64">
        <f t="shared" si="20"/>
        <v>1.2258333333333333</v>
      </c>
      <c r="P148" s="64">
        <f t="shared" si="18"/>
        <v>1.2437315074728776</v>
      </c>
    </row>
    <row r="149" spans="1:16" ht="10.5">
      <c r="A149" s="51" t="s">
        <v>158</v>
      </c>
      <c r="B149" s="51" t="s">
        <v>159</v>
      </c>
      <c r="C149" s="51" t="s">
        <v>606</v>
      </c>
      <c r="D149" s="52"/>
      <c r="E149" s="52"/>
      <c r="F149" s="52"/>
      <c r="G149" s="52">
        <v>26200</v>
      </c>
      <c r="H149" s="52">
        <v>39300</v>
      </c>
      <c r="I149" s="52">
        <v>33176.73</v>
      </c>
      <c r="J149" s="62"/>
      <c r="K149" s="63"/>
      <c r="L149" s="63"/>
      <c r="M149" s="64"/>
      <c r="N149" s="64">
        <f t="shared" si="17"/>
        <v>1.5</v>
      </c>
      <c r="O149" s="64"/>
      <c r="P149" s="64">
        <f t="shared" si="18"/>
        <v>1.2662874045801529</v>
      </c>
    </row>
    <row r="150" spans="1:16" ht="10.5">
      <c r="A150" s="51" t="s">
        <v>158</v>
      </c>
      <c r="B150" s="51" t="s">
        <v>159</v>
      </c>
      <c r="C150" s="51" t="s">
        <v>133</v>
      </c>
      <c r="D150" s="52">
        <v>42000</v>
      </c>
      <c r="E150" s="52">
        <v>14490</v>
      </c>
      <c r="F150" s="52">
        <v>12980.28</v>
      </c>
      <c r="G150" s="52"/>
      <c r="H150" s="52"/>
      <c r="I150" s="52"/>
      <c r="J150" s="62"/>
      <c r="K150" s="63"/>
      <c r="L150" s="63"/>
      <c r="M150" s="64">
        <f t="shared" si="19"/>
        <v>0.345</v>
      </c>
      <c r="N150" s="64"/>
      <c r="O150" s="64">
        <f t="shared" si="20"/>
        <v>0.3090542857142857</v>
      </c>
      <c r="P150" s="64"/>
    </row>
    <row r="151" spans="1:16" ht="10.5">
      <c r="A151" s="51" t="s">
        <v>158</v>
      </c>
      <c r="B151" s="51" t="s">
        <v>159</v>
      </c>
      <c r="C151" s="51" t="s">
        <v>59</v>
      </c>
      <c r="D151" s="52">
        <v>405</v>
      </c>
      <c r="E151" s="52">
        <v>684.82</v>
      </c>
      <c r="F151" s="52">
        <v>627.37</v>
      </c>
      <c r="G151" s="52"/>
      <c r="H151" s="52"/>
      <c r="I151" s="52"/>
      <c r="J151" s="62"/>
      <c r="K151" s="63"/>
      <c r="L151" s="63"/>
      <c r="M151" s="64">
        <f t="shared" si="19"/>
        <v>1.6909135802469137</v>
      </c>
      <c r="N151" s="64"/>
      <c r="O151" s="64">
        <f t="shared" si="20"/>
        <v>1.5490617283950618</v>
      </c>
      <c r="P151" s="64"/>
    </row>
    <row r="152" spans="1:16" ht="10.5">
      <c r="A152" s="51" t="s">
        <v>158</v>
      </c>
      <c r="B152" s="51" t="s">
        <v>159</v>
      </c>
      <c r="C152" s="51" t="s">
        <v>134</v>
      </c>
      <c r="D152" s="52">
        <v>26000</v>
      </c>
      <c r="E152" s="52">
        <v>13650</v>
      </c>
      <c r="F152" s="52">
        <v>12114.31</v>
      </c>
      <c r="G152" s="52">
        <v>39413.6</v>
      </c>
      <c r="H152" s="52">
        <v>50129.04</v>
      </c>
      <c r="I152" s="52">
        <v>43908.55</v>
      </c>
      <c r="J152" s="62">
        <f>(G152-D152)*100/D152</f>
        <v>51.59076923076922</v>
      </c>
      <c r="K152" s="63">
        <f>(H152-E152)*100/E152</f>
        <v>267.2457142857143</v>
      </c>
      <c r="L152" s="63">
        <f>(I152-F152)*100/F152</f>
        <v>262.45192668835455</v>
      </c>
      <c r="M152" s="64">
        <f t="shared" si="19"/>
        <v>0.525</v>
      </c>
      <c r="N152" s="64">
        <f t="shared" si="17"/>
        <v>1.2718716382162503</v>
      </c>
      <c r="O152" s="64">
        <f t="shared" si="20"/>
        <v>0.465935</v>
      </c>
      <c r="P152" s="64">
        <f t="shared" si="18"/>
        <v>1.1140456593663102</v>
      </c>
    </row>
    <row r="153" spans="1:16" ht="10.5">
      <c r="A153" s="51" t="s">
        <v>158</v>
      </c>
      <c r="B153" s="51" t="s">
        <v>159</v>
      </c>
      <c r="C153" s="51" t="s">
        <v>62</v>
      </c>
      <c r="D153" s="52"/>
      <c r="E153" s="52"/>
      <c r="F153" s="52"/>
      <c r="G153" s="52">
        <v>26000</v>
      </c>
      <c r="H153" s="52">
        <v>15336.25</v>
      </c>
      <c r="I153" s="52">
        <v>13654.91</v>
      </c>
      <c r="J153" s="62"/>
      <c r="K153" s="63"/>
      <c r="L153" s="63"/>
      <c r="M153" s="64"/>
      <c r="N153" s="64">
        <f t="shared" si="17"/>
        <v>0.5898557692307692</v>
      </c>
      <c r="O153" s="64"/>
      <c r="P153" s="64">
        <f t="shared" si="18"/>
        <v>0.5251888461538462</v>
      </c>
    </row>
    <row r="154" spans="1:16" ht="10.5">
      <c r="A154" s="51" t="s">
        <v>158</v>
      </c>
      <c r="B154" s="51" t="s">
        <v>159</v>
      </c>
      <c r="C154" s="51" t="s">
        <v>53</v>
      </c>
      <c r="D154" s="52"/>
      <c r="E154" s="52"/>
      <c r="F154" s="52"/>
      <c r="G154" s="52">
        <v>51200</v>
      </c>
      <c r="H154" s="52">
        <v>50644</v>
      </c>
      <c r="I154" s="52">
        <v>44592.7</v>
      </c>
      <c r="J154" s="62"/>
      <c r="K154" s="63"/>
      <c r="L154" s="63"/>
      <c r="M154" s="64"/>
      <c r="N154" s="64">
        <f t="shared" si="17"/>
        <v>0.989140625</v>
      </c>
      <c r="O154" s="64"/>
      <c r="P154" s="64">
        <f t="shared" si="18"/>
        <v>0.8709511718749999</v>
      </c>
    </row>
    <row r="155" spans="1:16" ht="10.5">
      <c r="A155" s="51" t="s">
        <v>158</v>
      </c>
      <c r="B155" s="51" t="s">
        <v>159</v>
      </c>
      <c r="C155" s="51" t="s">
        <v>50</v>
      </c>
      <c r="D155" s="52"/>
      <c r="E155" s="52"/>
      <c r="F155" s="52"/>
      <c r="G155" s="52">
        <v>80988.75</v>
      </c>
      <c r="H155" s="52">
        <v>94891.83</v>
      </c>
      <c r="I155" s="52">
        <v>83154.54</v>
      </c>
      <c r="J155" s="62"/>
      <c r="K155" s="63"/>
      <c r="L155" s="63"/>
      <c r="M155" s="64"/>
      <c r="N155" s="64">
        <f t="shared" si="17"/>
        <v>1.1716668055748485</v>
      </c>
      <c r="O155" s="64"/>
      <c r="P155" s="64">
        <f t="shared" si="18"/>
        <v>1.0267418622956892</v>
      </c>
    </row>
    <row r="156" spans="1:16" ht="10.5">
      <c r="A156" s="51" t="s">
        <v>158</v>
      </c>
      <c r="B156" s="51" t="s">
        <v>159</v>
      </c>
      <c r="C156" s="51" t="s">
        <v>52</v>
      </c>
      <c r="D156" s="52">
        <v>330</v>
      </c>
      <c r="E156" s="52">
        <v>269.1</v>
      </c>
      <c r="F156" s="52">
        <v>244.57</v>
      </c>
      <c r="G156" s="52">
        <v>250</v>
      </c>
      <c r="H156" s="52">
        <v>196.43</v>
      </c>
      <c r="I156" s="52">
        <v>186.91</v>
      </c>
      <c r="J156" s="62">
        <f>(G156-D156)*100/D156</f>
        <v>-24.242424242424242</v>
      </c>
      <c r="K156" s="63">
        <f>(H156-E156)*100/E156</f>
        <v>-27.0048309178744</v>
      </c>
      <c r="L156" s="63">
        <f>(I156-F156)*100/F156</f>
        <v>-23.576072290141884</v>
      </c>
      <c r="M156" s="64">
        <f t="shared" si="19"/>
        <v>0.8154545454545455</v>
      </c>
      <c r="N156" s="64">
        <f t="shared" si="17"/>
        <v>0.78572</v>
      </c>
      <c r="O156" s="64">
        <f t="shared" si="20"/>
        <v>0.7411212121212121</v>
      </c>
      <c r="P156" s="64">
        <f t="shared" si="18"/>
        <v>0.74764</v>
      </c>
    </row>
    <row r="157" spans="1:16" ht="10.5">
      <c r="A157" s="51" t="s">
        <v>158</v>
      </c>
      <c r="B157" s="51" t="s">
        <v>159</v>
      </c>
      <c r="C157" s="51" t="s">
        <v>105</v>
      </c>
      <c r="D157" s="52">
        <v>47996</v>
      </c>
      <c r="E157" s="52">
        <v>69993.5</v>
      </c>
      <c r="F157" s="52">
        <v>61389.52</v>
      </c>
      <c r="G157" s="52"/>
      <c r="H157" s="52"/>
      <c r="I157" s="52"/>
      <c r="J157" s="62"/>
      <c r="K157" s="63"/>
      <c r="L157" s="63"/>
      <c r="M157" s="64">
        <f t="shared" si="19"/>
        <v>1.4583194432869406</v>
      </c>
      <c r="N157" s="64"/>
      <c r="O157" s="64">
        <f t="shared" si="20"/>
        <v>1.2790549212434368</v>
      </c>
      <c r="P157" s="64"/>
    </row>
    <row r="158" spans="1:16" ht="10.5">
      <c r="A158" s="51" t="s">
        <v>158</v>
      </c>
      <c r="B158" s="51" t="s">
        <v>159</v>
      </c>
      <c r="C158" s="51" t="s">
        <v>232</v>
      </c>
      <c r="D158" s="52">
        <v>1316000</v>
      </c>
      <c r="E158" s="52">
        <v>627620</v>
      </c>
      <c r="F158" s="52">
        <v>566680.51</v>
      </c>
      <c r="G158" s="52"/>
      <c r="H158" s="52"/>
      <c r="I158" s="52"/>
      <c r="J158" s="62"/>
      <c r="K158" s="63"/>
      <c r="L158" s="63"/>
      <c r="M158" s="64">
        <f t="shared" si="19"/>
        <v>0.4769148936170213</v>
      </c>
      <c r="N158" s="64"/>
      <c r="O158" s="64">
        <f t="shared" si="20"/>
        <v>0.43060829027355624</v>
      </c>
      <c r="P158" s="64"/>
    </row>
    <row r="159" spans="1:16" ht="10.5">
      <c r="A159" s="51" t="s">
        <v>158</v>
      </c>
      <c r="B159" s="51" t="s">
        <v>159</v>
      </c>
      <c r="C159" s="51" t="s">
        <v>91</v>
      </c>
      <c r="D159" s="52">
        <v>13011611.5</v>
      </c>
      <c r="E159" s="52">
        <v>9477743.36</v>
      </c>
      <c r="F159" s="52">
        <v>8476653.53</v>
      </c>
      <c r="G159" s="52">
        <v>9627127</v>
      </c>
      <c r="H159" s="52">
        <v>11027590.53</v>
      </c>
      <c r="I159" s="52">
        <v>9934922.87</v>
      </c>
      <c r="J159" s="62">
        <f>(G159-D159)*100/D159</f>
        <v>-26.011263093737465</v>
      </c>
      <c r="K159" s="63">
        <f>(H159-E159)*100/E159</f>
        <v>16.352491422599567</v>
      </c>
      <c r="L159" s="63">
        <f>(I159-F159)*100/F159</f>
        <v>17.20336138358129</v>
      </c>
      <c r="M159" s="64">
        <f t="shared" si="19"/>
        <v>0.7284065743893444</v>
      </c>
      <c r="N159" s="64">
        <f t="shared" si="17"/>
        <v>1.1454705573116466</v>
      </c>
      <c r="O159" s="64">
        <f t="shared" si="20"/>
        <v>0.6514683849882852</v>
      </c>
      <c r="P159" s="64">
        <f t="shared" si="18"/>
        <v>1.031971726352005</v>
      </c>
    </row>
    <row r="160" spans="1:16" ht="10.5">
      <c r="A160" s="51" t="s">
        <v>158</v>
      </c>
      <c r="B160" s="51" t="s">
        <v>159</v>
      </c>
      <c r="C160" s="51" t="s">
        <v>45</v>
      </c>
      <c r="D160" s="52"/>
      <c r="E160" s="52"/>
      <c r="F160" s="52"/>
      <c r="G160" s="52">
        <v>68566.5</v>
      </c>
      <c r="H160" s="52">
        <v>33054.69</v>
      </c>
      <c r="I160" s="52">
        <v>27590.42</v>
      </c>
      <c r="J160" s="62"/>
      <c r="K160" s="63"/>
      <c r="L160" s="63"/>
      <c r="M160" s="64"/>
      <c r="N160" s="64">
        <f t="shared" si="17"/>
        <v>0.48208221215899894</v>
      </c>
      <c r="O160" s="64"/>
      <c r="P160" s="64">
        <f t="shared" si="18"/>
        <v>0.4023892133913791</v>
      </c>
    </row>
    <row r="161" spans="1:16" ht="10.5">
      <c r="A161" s="51" t="s">
        <v>158</v>
      </c>
      <c r="B161" s="51" t="s">
        <v>159</v>
      </c>
      <c r="C161" s="51" t="s">
        <v>61</v>
      </c>
      <c r="D161" s="52">
        <v>14531.4</v>
      </c>
      <c r="E161" s="52">
        <v>15890.82</v>
      </c>
      <c r="F161" s="52">
        <v>14606.87</v>
      </c>
      <c r="G161" s="52">
        <v>34712.02</v>
      </c>
      <c r="H161" s="52">
        <v>36324.1</v>
      </c>
      <c r="I161" s="52">
        <v>32105.83</v>
      </c>
      <c r="J161" s="62">
        <f aca="true" t="shared" si="22" ref="J161:L163">(G161-D161)*100/D161</f>
        <v>138.87595138802865</v>
      </c>
      <c r="K161" s="63">
        <f t="shared" si="22"/>
        <v>128.58543486113365</v>
      </c>
      <c r="L161" s="63">
        <f t="shared" si="22"/>
        <v>119.79951899345993</v>
      </c>
      <c r="M161" s="64">
        <f t="shared" si="19"/>
        <v>1.0935505181881993</v>
      </c>
      <c r="N161" s="64">
        <f t="shared" si="17"/>
        <v>1.046441549641882</v>
      </c>
      <c r="O161" s="64">
        <f t="shared" si="20"/>
        <v>1.0051935807974457</v>
      </c>
      <c r="P161" s="64">
        <f t="shared" si="18"/>
        <v>0.924919667596412</v>
      </c>
    </row>
    <row r="162" spans="1:16" ht="10.5">
      <c r="A162" s="51" t="s">
        <v>158</v>
      </c>
      <c r="B162" s="51" t="s">
        <v>159</v>
      </c>
      <c r="C162" s="51" t="s">
        <v>64</v>
      </c>
      <c r="D162" s="52">
        <v>168000</v>
      </c>
      <c r="E162" s="52">
        <v>52000</v>
      </c>
      <c r="F162" s="52">
        <v>47178.57</v>
      </c>
      <c r="G162" s="52">
        <v>776500</v>
      </c>
      <c r="H162" s="52">
        <v>300535</v>
      </c>
      <c r="I162" s="52">
        <v>268613.7</v>
      </c>
      <c r="J162" s="62">
        <f t="shared" si="22"/>
        <v>362.20238095238096</v>
      </c>
      <c r="K162" s="63">
        <f t="shared" si="22"/>
        <v>477.9519230769231</v>
      </c>
      <c r="L162" s="63">
        <f t="shared" si="22"/>
        <v>469.35532382605066</v>
      </c>
      <c r="M162" s="64">
        <f t="shared" si="19"/>
        <v>0.30952380952380953</v>
      </c>
      <c r="N162" s="64">
        <f t="shared" si="17"/>
        <v>0.38703799098518993</v>
      </c>
      <c r="O162" s="64">
        <f t="shared" si="20"/>
        <v>0.2808248214285714</v>
      </c>
      <c r="P162" s="64">
        <f t="shared" si="18"/>
        <v>0.34592878300064395</v>
      </c>
    </row>
    <row r="163" spans="1:16" ht="10.5">
      <c r="A163" s="51" t="s">
        <v>158</v>
      </c>
      <c r="B163" s="51" t="s">
        <v>159</v>
      </c>
      <c r="C163" s="51" t="s">
        <v>169</v>
      </c>
      <c r="D163" s="52">
        <v>37371</v>
      </c>
      <c r="E163" s="52">
        <v>19113.57</v>
      </c>
      <c r="F163" s="52">
        <v>17384.32</v>
      </c>
      <c r="G163" s="52">
        <v>30171.17</v>
      </c>
      <c r="H163" s="52">
        <v>22143.15</v>
      </c>
      <c r="I163" s="52">
        <v>20309.55</v>
      </c>
      <c r="J163" s="62">
        <f t="shared" si="22"/>
        <v>-19.26582109122047</v>
      </c>
      <c r="K163" s="63">
        <f t="shared" si="22"/>
        <v>15.850414129856441</v>
      </c>
      <c r="L163" s="63">
        <f t="shared" si="22"/>
        <v>16.82683015499024</v>
      </c>
      <c r="M163" s="64">
        <f t="shared" si="19"/>
        <v>0.5114546038372</v>
      </c>
      <c r="N163" s="64">
        <f t="shared" si="17"/>
        <v>0.733917511319581</v>
      </c>
      <c r="O163" s="64">
        <f t="shared" si="20"/>
        <v>0.4651820930668165</v>
      </c>
      <c r="P163" s="64">
        <f t="shared" si="18"/>
        <v>0.6731442632155133</v>
      </c>
    </row>
    <row r="164" spans="1:16" ht="10.5">
      <c r="A164" s="51" t="s">
        <v>158</v>
      </c>
      <c r="B164" s="51" t="s">
        <v>159</v>
      </c>
      <c r="C164" s="51" t="s">
        <v>58</v>
      </c>
      <c r="D164" s="52"/>
      <c r="E164" s="52"/>
      <c r="F164" s="52"/>
      <c r="G164" s="52">
        <v>44010</v>
      </c>
      <c r="H164" s="52">
        <v>13863.3</v>
      </c>
      <c r="I164" s="52">
        <v>12299.29</v>
      </c>
      <c r="J164" s="62"/>
      <c r="K164" s="63"/>
      <c r="L164" s="63"/>
      <c r="M164" s="64"/>
      <c r="N164" s="64">
        <f t="shared" si="17"/>
        <v>0.31500340831629176</v>
      </c>
      <c r="O164" s="64"/>
      <c r="P164" s="64">
        <f t="shared" si="18"/>
        <v>0.27946580322653947</v>
      </c>
    </row>
    <row r="165" spans="1:16" ht="10.5">
      <c r="A165" s="51" t="s">
        <v>158</v>
      </c>
      <c r="B165" s="51" t="s">
        <v>159</v>
      </c>
      <c r="C165" s="51" t="s">
        <v>621</v>
      </c>
      <c r="D165" s="52">
        <v>26996.25</v>
      </c>
      <c r="E165" s="52">
        <v>36444.94</v>
      </c>
      <c r="F165" s="52">
        <v>32631.09</v>
      </c>
      <c r="G165" s="52">
        <v>481420</v>
      </c>
      <c r="H165" s="52">
        <v>457657.02</v>
      </c>
      <c r="I165" s="52">
        <v>411395.35</v>
      </c>
      <c r="J165" s="62">
        <f>(G165-D165)*100/D165</f>
        <v>1683.284715469741</v>
      </c>
      <c r="K165" s="63">
        <f>(H165-E165)*100/E165</f>
        <v>1155.749138289156</v>
      </c>
      <c r="L165" s="63">
        <f>(I165-F165)*100/F165</f>
        <v>1160.7465763478938</v>
      </c>
      <c r="M165" s="64">
        <f t="shared" si="19"/>
        <v>1.3500000926054545</v>
      </c>
      <c r="N165" s="64">
        <f t="shared" si="17"/>
        <v>0.9506398155456774</v>
      </c>
      <c r="O165" s="64">
        <f t="shared" si="20"/>
        <v>1.208726767606612</v>
      </c>
      <c r="P165" s="64">
        <f t="shared" si="18"/>
        <v>0.8545456150554609</v>
      </c>
    </row>
    <row r="166" spans="1:16" ht="10.5">
      <c r="A166" s="51" t="s">
        <v>158</v>
      </c>
      <c r="B166" s="51" t="s">
        <v>159</v>
      </c>
      <c r="C166" s="51" t="s">
        <v>57</v>
      </c>
      <c r="D166" s="52"/>
      <c r="E166" s="52"/>
      <c r="F166" s="52"/>
      <c r="G166" s="52">
        <v>4927120</v>
      </c>
      <c r="H166" s="52">
        <v>5364524.17</v>
      </c>
      <c r="I166" s="52">
        <v>4679952.83</v>
      </c>
      <c r="J166" s="62"/>
      <c r="K166" s="63"/>
      <c r="L166" s="63"/>
      <c r="M166" s="64"/>
      <c r="N166" s="64">
        <f t="shared" si="17"/>
        <v>1.088774815713845</v>
      </c>
      <c r="O166" s="64"/>
      <c r="P166" s="64">
        <f t="shared" si="18"/>
        <v>0.9498353662991769</v>
      </c>
    </row>
    <row r="167" spans="1:16" ht="10.5">
      <c r="A167" s="51" t="s">
        <v>158</v>
      </c>
      <c r="B167" s="51" t="s">
        <v>159</v>
      </c>
      <c r="C167" s="51" t="s">
        <v>144</v>
      </c>
      <c r="D167" s="52">
        <v>7363439.06</v>
      </c>
      <c r="E167" s="52">
        <v>4695070.23</v>
      </c>
      <c r="F167" s="52">
        <v>4234885.32</v>
      </c>
      <c r="G167" s="52">
        <v>2027566.75</v>
      </c>
      <c r="H167" s="52">
        <v>2057544.87</v>
      </c>
      <c r="I167" s="52">
        <v>1913238.67</v>
      </c>
      <c r="J167" s="62">
        <f>(G167-D167)*100/D167</f>
        <v>-72.46440510366632</v>
      </c>
      <c r="K167" s="63">
        <f>(H167-E167)*100/E167</f>
        <v>-56.176483647615214</v>
      </c>
      <c r="L167" s="63">
        <f>(I167-F167)*100/F167</f>
        <v>-54.82194851972993</v>
      </c>
      <c r="M167" s="64">
        <f t="shared" si="19"/>
        <v>0.6376192145739032</v>
      </c>
      <c r="N167" s="64">
        <f t="shared" si="17"/>
        <v>1.0147852690916341</v>
      </c>
      <c r="O167" s="64">
        <f t="shared" si="20"/>
        <v>0.5751232930010832</v>
      </c>
      <c r="P167" s="64">
        <f t="shared" si="18"/>
        <v>0.9436131609477222</v>
      </c>
    </row>
    <row r="168" spans="1:16" ht="10.5">
      <c r="A168" s="51" t="s">
        <v>160</v>
      </c>
      <c r="B168" s="51" t="s">
        <v>161</v>
      </c>
      <c r="C168" s="51" t="s">
        <v>45</v>
      </c>
      <c r="D168" s="52"/>
      <c r="E168" s="52"/>
      <c r="F168" s="52"/>
      <c r="G168" s="52">
        <v>1008.42</v>
      </c>
      <c r="H168" s="52">
        <v>3358.04</v>
      </c>
      <c r="I168" s="52">
        <v>2865.99</v>
      </c>
      <c r="J168" s="62"/>
      <c r="K168" s="63"/>
      <c r="L168" s="63"/>
      <c r="M168" s="64"/>
      <c r="N168" s="64">
        <f t="shared" si="17"/>
        <v>3.3300013883104262</v>
      </c>
      <c r="O168" s="64"/>
      <c r="P168" s="64">
        <f t="shared" si="18"/>
        <v>2.8420598560123755</v>
      </c>
    </row>
    <row r="169" spans="1:16" ht="10.5">
      <c r="A169" s="51" t="s">
        <v>630</v>
      </c>
      <c r="B169" s="51" t="s">
        <v>631</v>
      </c>
      <c r="C169" s="51" t="s">
        <v>48</v>
      </c>
      <c r="D169" s="52"/>
      <c r="E169" s="52"/>
      <c r="F169" s="52"/>
      <c r="G169" s="52">
        <v>100000</v>
      </c>
      <c r="H169" s="52">
        <v>329450</v>
      </c>
      <c r="I169" s="52">
        <v>292355.99</v>
      </c>
      <c r="J169" s="62"/>
      <c r="K169" s="63"/>
      <c r="L169" s="63"/>
      <c r="M169" s="64"/>
      <c r="N169" s="64">
        <f t="shared" si="17"/>
        <v>3.2945</v>
      </c>
      <c r="O169" s="64"/>
      <c r="P169" s="64">
        <f t="shared" si="18"/>
        <v>2.9235599</v>
      </c>
    </row>
    <row r="170" spans="1:16" ht="10.5">
      <c r="A170" s="51" t="s">
        <v>630</v>
      </c>
      <c r="B170" s="51" t="s">
        <v>631</v>
      </c>
      <c r="C170" s="51" t="s">
        <v>58</v>
      </c>
      <c r="D170" s="52"/>
      <c r="E170" s="52"/>
      <c r="F170" s="52"/>
      <c r="G170" s="52">
        <v>553350</v>
      </c>
      <c r="H170" s="52">
        <v>219210</v>
      </c>
      <c r="I170" s="52">
        <v>194721.69</v>
      </c>
      <c r="J170" s="62"/>
      <c r="K170" s="63"/>
      <c r="L170" s="63"/>
      <c r="M170" s="64"/>
      <c r="N170" s="64">
        <f t="shared" si="17"/>
        <v>0.3961507183518569</v>
      </c>
      <c r="O170" s="64"/>
      <c r="P170" s="64">
        <f t="shared" si="18"/>
        <v>0.35189606939550017</v>
      </c>
    </row>
    <row r="171" spans="1:16" ht="10.5">
      <c r="A171" s="51" t="s">
        <v>808</v>
      </c>
      <c r="B171" s="51" t="s">
        <v>809</v>
      </c>
      <c r="C171" s="51" t="s">
        <v>87</v>
      </c>
      <c r="D171" s="52"/>
      <c r="E171" s="52"/>
      <c r="F171" s="52"/>
      <c r="G171" s="52">
        <v>54000</v>
      </c>
      <c r="H171" s="52">
        <v>42173.61</v>
      </c>
      <c r="I171" s="52">
        <v>37125</v>
      </c>
      <c r="J171" s="62"/>
      <c r="K171" s="63"/>
      <c r="L171" s="63"/>
      <c r="M171" s="64"/>
      <c r="N171" s="64">
        <f t="shared" si="17"/>
        <v>0.7809927777777778</v>
      </c>
      <c r="O171" s="64"/>
      <c r="P171" s="64">
        <f t="shared" si="18"/>
        <v>0.6875</v>
      </c>
    </row>
    <row r="172" spans="1:16" ht="10.5">
      <c r="A172" s="51" t="s">
        <v>808</v>
      </c>
      <c r="B172" s="51" t="s">
        <v>809</v>
      </c>
      <c r="C172" s="51" t="s">
        <v>105</v>
      </c>
      <c r="D172" s="52">
        <v>27500</v>
      </c>
      <c r="E172" s="52">
        <v>24123.99</v>
      </c>
      <c r="F172" s="52">
        <v>22000</v>
      </c>
      <c r="G172" s="52">
        <v>27000</v>
      </c>
      <c r="H172" s="52">
        <v>20587.58</v>
      </c>
      <c r="I172" s="52">
        <v>18927</v>
      </c>
      <c r="J172" s="62">
        <f>(G172-D172)*100/D172</f>
        <v>-1.8181818181818181</v>
      </c>
      <c r="K172" s="63">
        <f>(H172-E172)*100/E172</f>
        <v>-14.659308016625772</v>
      </c>
      <c r="L172" s="63">
        <f>(I172-F172)*100/F172</f>
        <v>-13.968181818181819</v>
      </c>
      <c r="M172" s="64">
        <f t="shared" si="19"/>
        <v>0.877236</v>
      </c>
      <c r="N172" s="64">
        <f t="shared" si="17"/>
        <v>0.762502962962963</v>
      </c>
      <c r="O172" s="64">
        <f t="shared" si="20"/>
        <v>0.8</v>
      </c>
      <c r="P172" s="64">
        <f t="shared" si="18"/>
        <v>0.701</v>
      </c>
    </row>
    <row r="173" spans="1:16" ht="10.5">
      <c r="A173" s="51" t="s">
        <v>808</v>
      </c>
      <c r="B173" s="51" t="s">
        <v>809</v>
      </c>
      <c r="C173" s="51" t="s">
        <v>144</v>
      </c>
      <c r="D173" s="52">
        <v>54500</v>
      </c>
      <c r="E173" s="52">
        <v>48713.02</v>
      </c>
      <c r="F173" s="52">
        <v>43600</v>
      </c>
      <c r="G173" s="52"/>
      <c r="H173" s="52"/>
      <c r="I173" s="52"/>
      <c r="J173" s="62"/>
      <c r="K173" s="63"/>
      <c r="L173" s="63"/>
      <c r="M173" s="64">
        <f t="shared" si="19"/>
        <v>0.8938168807339449</v>
      </c>
      <c r="N173" s="64"/>
      <c r="O173" s="64">
        <f t="shared" si="20"/>
        <v>0.8</v>
      </c>
      <c r="P173" s="64"/>
    </row>
    <row r="174" spans="1:16" ht="10.5">
      <c r="A174" s="51" t="s">
        <v>699</v>
      </c>
      <c r="B174" s="51" t="s">
        <v>700</v>
      </c>
      <c r="C174" s="51" t="s">
        <v>91</v>
      </c>
      <c r="D174" s="52">
        <v>52000</v>
      </c>
      <c r="E174" s="52">
        <v>33301</v>
      </c>
      <c r="F174" s="52">
        <v>29874.23</v>
      </c>
      <c r="G174" s="52"/>
      <c r="H174" s="52"/>
      <c r="I174" s="52"/>
      <c r="J174" s="62"/>
      <c r="K174" s="63"/>
      <c r="L174" s="63"/>
      <c r="M174" s="64">
        <f t="shared" si="19"/>
        <v>0.6404038461538462</v>
      </c>
      <c r="N174" s="64"/>
      <c r="O174" s="64">
        <f t="shared" si="20"/>
        <v>0.5745044230769231</v>
      </c>
      <c r="P174" s="64"/>
    </row>
    <row r="175" spans="1:16" ht="10.5">
      <c r="A175" s="51" t="s">
        <v>699</v>
      </c>
      <c r="B175" s="51" t="s">
        <v>700</v>
      </c>
      <c r="C175" s="51" t="s">
        <v>144</v>
      </c>
      <c r="D175" s="52">
        <v>104000</v>
      </c>
      <c r="E175" s="52">
        <v>48100</v>
      </c>
      <c r="F175" s="52">
        <v>43307.15</v>
      </c>
      <c r="G175" s="52">
        <v>26000</v>
      </c>
      <c r="H175" s="52">
        <v>18300</v>
      </c>
      <c r="I175" s="52">
        <v>17378.13</v>
      </c>
      <c r="J175" s="62">
        <f aca="true" t="shared" si="23" ref="J175:L176">(G175-D175)*100/D175</f>
        <v>-75</v>
      </c>
      <c r="K175" s="63">
        <f t="shared" si="23"/>
        <v>-61.95426195426195</v>
      </c>
      <c r="L175" s="63">
        <f t="shared" si="23"/>
        <v>-59.8723767322486</v>
      </c>
      <c r="M175" s="64">
        <f t="shared" si="19"/>
        <v>0.4625</v>
      </c>
      <c r="N175" s="64">
        <f t="shared" si="17"/>
        <v>0.7038461538461539</v>
      </c>
      <c r="O175" s="64">
        <f t="shared" si="20"/>
        <v>0.41641490384615387</v>
      </c>
      <c r="P175" s="64">
        <f t="shared" si="18"/>
        <v>0.6683896153846154</v>
      </c>
    </row>
    <row r="176" spans="1:16" ht="10.5">
      <c r="A176" s="51"/>
      <c r="B176" s="53" t="s">
        <v>120</v>
      </c>
      <c r="C176" s="54"/>
      <c r="D176" s="55">
        <f aca="true" t="shared" si="24" ref="D176:I176">SUM(D5:D175)</f>
        <v>49694855.07</v>
      </c>
      <c r="E176" s="55">
        <f t="shared" si="24"/>
        <v>41583175.92000002</v>
      </c>
      <c r="F176" s="55">
        <f t="shared" si="24"/>
        <v>37269175.300000004</v>
      </c>
      <c r="G176" s="55">
        <f t="shared" si="24"/>
        <v>61650718.25</v>
      </c>
      <c r="H176" s="55">
        <f t="shared" si="24"/>
        <v>72999206.91</v>
      </c>
      <c r="I176" s="55">
        <f t="shared" si="24"/>
        <v>64811913.009999976</v>
      </c>
      <c r="J176" s="62">
        <f t="shared" si="23"/>
        <v>24.058553271076075</v>
      </c>
      <c r="K176" s="63">
        <f t="shared" si="23"/>
        <v>75.5498595163579</v>
      </c>
      <c r="L176" s="63">
        <f t="shared" si="23"/>
        <v>73.90219259828905</v>
      </c>
      <c r="M176" s="64">
        <f t="shared" si="19"/>
        <v>0.8367702423405018</v>
      </c>
      <c r="N176" s="64">
        <f t="shared" si="17"/>
        <v>1.1840771524182525</v>
      </c>
      <c r="O176" s="64">
        <f t="shared" si="20"/>
        <v>0.7499604385102396</v>
      </c>
      <c r="P176" s="64">
        <f t="shared" si="18"/>
        <v>1.0512758788499592</v>
      </c>
    </row>
  </sheetData>
  <sheetProtection/>
  <mergeCells count="3">
    <mergeCell ref="A1:H1"/>
    <mergeCell ref="A3:H3"/>
    <mergeCell ref="A2:H2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72"/>
  <sheetViews>
    <sheetView view="pageBreakPreview" zoomScale="98" zoomScaleSheetLayoutView="98" zoomScalePageLayoutView="0" workbookViewId="0" topLeftCell="B1">
      <selection activeCell="D5" sqref="D5:I371"/>
    </sheetView>
  </sheetViews>
  <sheetFormatPr defaultColWidth="9.140625" defaultRowHeight="12.75"/>
  <cols>
    <col min="1" max="1" width="11.57421875" style="60" bestFit="1" customWidth="1"/>
    <col min="2" max="2" width="44.28125" style="60" customWidth="1"/>
    <col min="3" max="3" width="22.140625" style="60" customWidth="1"/>
    <col min="4" max="4" width="10.00390625" style="65" bestFit="1" customWidth="1"/>
    <col min="5" max="6" width="10.421875" style="65" bestFit="1" customWidth="1"/>
    <col min="7" max="7" width="9.7109375" style="65" customWidth="1"/>
    <col min="8" max="8" width="9.8515625" style="65" customWidth="1"/>
    <col min="9" max="9" width="9.7109375" style="65" customWidth="1"/>
    <col min="10" max="10" width="8.421875" style="60" customWidth="1"/>
    <col min="11" max="12" width="7.7109375" style="60" customWidth="1"/>
    <col min="13" max="16" width="7.8515625" style="60" customWidth="1"/>
    <col min="17" max="16384" width="9.140625" style="60" customWidth="1"/>
  </cols>
  <sheetData>
    <row r="1" spans="1:16" ht="12.75" customHeight="1">
      <c r="A1" s="166" t="s">
        <v>124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s="61" customFormat="1" ht="12.75" customHeight="1">
      <c r="A2" s="167" t="s">
        <v>867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2.75" customHeight="1">
      <c r="A3" s="167" t="s">
        <v>123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s="98" customFormat="1" ht="31.5">
      <c r="A4" s="45" t="s">
        <v>125</v>
      </c>
      <c r="B4" s="45" t="s">
        <v>126</v>
      </c>
      <c r="C4" s="45" t="s">
        <v>127</v>
      </c>
      <c r="D4" s="46" t="s">
        <v>683</v>
      </c>
      <c r="E4" s="46" t="s">
        <v>684</v>
      </c>
      <c r="F4" s="46" t="s">
        <v>717</v>
      </c>
      <c r="G4" s="46" t="s">
        <v>740</v>
      </c>
      <c r="H4" s="46" t="s">
        <v>741</v>
      </c>
      <c r="I4" s="46" t="s">
        <v>742</v>
      </c>
      <c r="J4" s="47" t="s">
        <v>78</v>
      </c>
      <c r="K4" s="48" t="s">
        <v>79</v>
      </c>
      <c r="L4" s="48" t="s">
        <v>656</v>
      </c>
      <c r="M4" s="49" t="s">
        <v>685</v>
      </c>
      <c r="N4" s="49" t="s">
        <v>743</v>
      </c>
      <c r="O4" s="49" t="s">
        <v>686</v>
      </c>
      <c r="P4" s="49" t="s">
        <v>744</v>
      </c>
    </row>
    <row r="5" spans="1:16" ht="10.5">
      <c r="A5" s="66" t="s">
        <v>172</v>
      </c>
      <c r="B5" s="66" t="s">
        <v>173</v>
      </c>
      <c r="C5" s="66" t="s">
        <v>133</v>
      </c>
      <c r="D5" s="67">
        <v>11520</v>
      </c>
      <c r="E5" s="67">
        <v>6783.6</v>
      </c>
      <c r="F5" s="67">
        <v>6076.63</v>
      </c>
      <c r="G5" s="67">
        <v>13144.8</v>
      </c>
      <c r="H5" s="67">
        <v>7908.22</v>
      </c>
      <c r="I5" s="67">
        <v>7147.53</v>
      </c>
      <c r="J5" s="56">
        <f>(G5-D5)*100/D5</f>
        <v>14.10416666666666</v>
      </c>
      <c r="K5" s="57">
        <f>(H5-E5)*100/E5</f>
        <v>16.578512884014383</v>
      </c>
      <c r="L5" s="57">
        <f>(I5-F5)*100/F5</f>
        <v>17.62325499495608</v>
      </c>
      <c r="M5" s="58">
        <f>E5/D5</f>
        <v>0.5888541666666667</v>
      </c>
      <c r="N5" s="58">
        <f>H5/G5</f>
        <v>0.601623455663076</v>
      </c>
      <c r="O5" s="58">
        <f>F5/D5</f>
        <v>0.5274852430555556</v>
      </c>
      <c r="P5" s="58">
        <f>I5/G5</f>
        <v>0.5437534234069746</v>
      </c>
    </row>
    <row r="6" spans="1:16" ht="10.5">
      <c r="A6" s="68" t="s">
        <v>172</v>
      </c>
      <c r="B6" s="68" t="s">
        <v>173</v>
      </c>
      <c r="C6" s="68" t="s">
        <v>52</v>
      </c>
      <c r="D6" s="69"/>
      <c r="E6" s="69"/>
      <c r="F6" s="69"/>
      <c r="G6" s="69">
        <v>2880</v>
      </c>
      <c r="H6" s="69">
        <v>1209.6</v>
      </c>
      <c r="I6" s="69">
        <v>1107.93</v>
      </c>
      <c r="J6" s="56"/>
      <c r="K6" s="57"/>
      <c r="L6" s="57"/>
      <c r="M6" s="58"/>
      <c r="N6" s="58">
        <f aca="true" t="shared" si="0" ref="N6:N69">H6/G6</f>
        <v>0.42</v>
      </c>
      <c r="O6" s="58"/>
      <c r="P6" s="58">
        <f aca="true" t="shared" si="1" ref="P6:P69">I6/G6</f>
        <v>0.3846979166666667</v>
      </c>
    </row>
    <row r="7" spans="1:16" ht="10.5">
      <c r="A7" s="68" t="s">
        <v>172</v>
      </c>
      <c r="B7" s="68" t="s">
        <v>173</v>
      </c>
      <c r="C7" s="68" t="s">
        <v>121</v>
      </c>
      <c r="D7" s="69">
        <v>8172</v>
      </c>
      <c r="E7" s="69">
        <v>4488.58</v>
      </c>
      <c r="F7" s="69">
        <v>4019.07</v>
      </c>
      <c r="G7" s="69"/>
      <c r="H7" s="69"/>
      <c r="I7" s="69"/>
      <c r="J7" s="56"/>
      <c r="K7" s="57"/>
      <c r="L7" s="57"/>
      <c r="M7" s="58">
        <f aca="true" t="shared" si="2" ref="M7:M69">E7/D7</f>
        <v>0.5492633382280959</v>
      </c>
      <c r="N7" s="58"/>
      <c r="O7" s="58">
        <f aca="true" t="shared" si="3" ref="O7:O69">F7/D7</f>
        <v>0.4918098384728341</v>
      </c>
      <c r="P7" s="58"/>
    </row>
    <row r="8" spans="1:16" ht="10.5">
      <c r="A8" s="68" t="s">
        <v>172</v>
      </c>
      <c r="B8" s="68" t="s">
        <v>173</v>
      </c>
      <c r="C8" s="68" t="s">
        <v>91</v>
      </c>
      <c r="D8" s="69"/>
      <c r="E8" s="69"/>
      <c r="F8" s="69"/>
      <c r="G8" s="69">
        <v>21.6</v>
      </c>
      <c r="H8" s="69">
        <v>17.28</v>
      </c>
      <c r="I8" s="69">
        <v>16.11</v>
      </c>
      <c r="J8" s="56"/>
      <c r="K8" s="57"/>
      <c r="L8" s="57"/>
      <c r="M8" s="58"/>
      <c r="N8" s="58">
        <f t="shared" si="0"/>
        <v>0.8</v>
      </c>
      <c r="O8" s="58"/>
      <c r="P8" s="58">
        <f t="shared" si="1"/>
        <v>0.7458333333333332</v>
      </c>
    </row>
    <row r="9" spans="1:16" ht="10.5">
      <c r="A9" s="68" t="s">
        <v>172</v>
      </c>
      <c r="B9" s="68" t="s">
        <v>173</v>
      </c>
      <c r="C9" s="68" t="s">
        <v>45</v>
      </c>
      <c r="D9" s="69">
        <v>32340</v>
      </c>
      <c r="E9" s="69">
        <v>17787</v>
      </c>
      <c r="F9" s="69">
        <v>15853.05</v>
      </c>
      <c r="G9" s="69">
        <v>59244</v>
      </c>
      <c r="H9" s="69">
        <v>30657</v>
      </c>
      <c r="I9" s="69">
        <v>27551.11</v>
      </c>
      <c r="J9" s="56">
        <f>(G9-D9)*100/D9</f>
        <v>83.19109461966605</v>
      </c>
      <c r="K9" s="57">
        <f>(H9-E9)*100/E9</f>
        <v>72.35621521335807</v>
      </c>
      <c r="L9" s="57">
        <f>(I9-F9)*100/F9</f>
        <v>73.79059550055038</v>
      </c>
      <c r="M9" s="58">
        <f t="shared" si="2"/>
        <v>0.55</v>
      </c>
      <c r="N9" s="58">
        <f t="shared" si="0"/>
        <v>0.5174701235568159</v>
      </c>
      <c r="O9" s="58">
        <f t="shared" si="3"/>
        <v>0.4901994434137291</v>
      </c>
      <c r="P9" s="58">
        <f t="shared" si="1"/>
        <v>0.46504473026804405</v>
      </c>
    </row>
    <row r="10" spans="1:16" ht="10.5">
      <c r="A10" s="68" t="s">
        <v>172</v>
      </c>
      <c r="B10" s="68" t="s">
        <v>173</v>
      </c>
      <c r="C10" s="68" t="s">
        <v>61</v>
      </c>
      <c r="D10" s="69"/>
      <c r="E10" s="69"/>
      <c r="F10" s="69"/>
      <c r="G10" s="69">
        <v>221216</v>
      </c>
      <c r="H10" s="69">
        <v>136778.28</v>
      </c>
      <c r="I10" s="69">
        <v>118580.22</v>
      </c>
      <c r="J10" s="56"/>
      <c r="K10" s="57"/>
      <c r="L10" s="57"/>
      <c r="M10" s="58"/>
      <c r="N10" s="58">
        <f t="shared" si="0"/>
        <v>0.618301931144221</v>
      </c>
      <c r="O10" s="58"/>
      <c r="P10" s="58">
        <f t="shared" si="1"/>
        <v>0.5360381708375525</v>
      </c>
    </row>
    <row r="11" spans="1:16" ht="10.5">
      <c r="A11" s="68" t="s">
        <v>172</v>
      </c>
      <c r="B11" s="68" t="s">
        <v>173</v>
      </c>
      <c r="C11" s="68" t="s">
        <v>151</v>
      </c>
      <c r="D11" s="69">
        <v>42960</v>
      </c>
      <c r="E11" s="69">
        <v>42938.68</v>
      </c>
      <c r="F11" s="69">
        <v>38398.19</v>
      </c>
      <c r="G11" s="69">
        <v>397417.2</v>
      </c>
      <c r="H11" s="69">
        <v>293061.58</v>
      </c>
      <c r="I11" s="69">
        <v>268297.26</v>
      </c>
      <c r="J11" s="56">
        <f aca="true" t="shared" si="4" ref="J11:L12">(G11-D11)*100/D11</f>
        <v>825.086592178771</v>
      </c>
      <c r="K11" s="57">
        <f t="shared" si="4"/>
        <v>582.5118517849176</v>
      </c>
      <c r="L11" s="57">
        <f t="shared" si="4"/>
        <v>598.723715883483</v>
      </c>
      <c r="M11" s="58">
        <f t="shared" si="2"/>
        <v>0.9995037243947859</v>
      </c>
      <c r="N11" s="58">
        <f t="shared" si="0"/>
        <v>0.737415441505803</v>
      </c>
      <c r="O11" s="58">
        <f t="shared" si="3"/>
        <v>0.8938126163873371</v>
      </c>
      <c r="P11" s="58">
        <f t="shared" si="1"/>
        <v>0.6751022854571971</v>
      </c>
    </row>
    <row r="12" spans="1:16" ht="10.5">
      <c r="A12" s="68" t="s">
        <v>172</v>
      </c>
      <c r="B12" s="68" t="s">
        <v>173</v>
      </c>
      <c r="C12" s="68" t="s">
        <v>101</v>
      </c>
      <c r="D12" s="69">
        <v>1440</v>
      </c>
      <c r="E12" s="69">
        <v>706.43</v>
      </c>
      <c r="F12" s="69">
        <v>633.6</v>
      </c>
      <c r="G12" s="69">
        <v>2544</v>
      </c>
      <c r="H12" s="69">
        <v>2060.85</v>
      </c>
      <c r="I12" s="69">
        <v>1842.44</v>
      </c>
      <c r="J12" s="56">
        <f t="shared" si="4"/>
        <v>76.66666666666667</v>
      </c>
      <c r="K12" s="57">
        <f t="shared" si="4"/>
        <v>191.72741814475603</v>
      </c>
      <c r="L12" s="57">
        <f t="shared" si="4"/>
        <v>190.78914141414143</v>
      </c>
      <c r="M12" s="58">
        <f t="shared" si="2"/>
        <v>0.4905763888888889</v>
      </c>
      <c r="N12" s="58">
        <f t="shared" si="0"/>
        <v>0.8100825471698113</v>
      </c>
      <c r="O12" s="58">
        <f t="shared" si="3"/>
        <v>0.44</v>
      </c>
      <c r="P12" s="58">
        <f t="shared" si="1"/>
        <v>0.7242295597484277</v>
      </c>
    </row>
    <row r="13" spans="1:16" ht="10.5">
      <c r="A13" s="68" t="s">
        <v>172</v>
      </c>
      <c r="B13" s="68" t="s">
        <v>173</v>
      </c>
      <c r="C13" s="68" t="s">
        <v>49</v>
      </c>
      <c r="D13" s="69"/>
      <c r="E13" s="69"/>
      <c r="F13" s="69"/>
      <c r="G13" s="69">
        <v>840</v>
      </c>
      <c r="H13" s="69">
        <v>386.4</v>
      </c>
      <c r="I13" s="69">
        <v>337.34</v>
      </c>
      <c r="J13" s="56"/>
      <c r="K13" s="57"/>
      <c r="L13" s="57"/>
      <c r="M13" s="58"/>
      <c r="N13" s="58">
        <f t="shared" si="0"/>
        <v>0.45999999999999996</v>
      </c>
      <c r="O13" s="58"/>
      <c r="P13" s="58">
        <f t="shared" si="1"/>
        <v>0.40159523809523806</v>
      </c>
    </row>
    <row r="14" spans="1:16" ht="10.5">
      <c r="A14" s="68" t="s">
        <v>172</v>
      </c>
      <c r="B14" s="68" t="s">
        <v>173</v>
      </c>
      <c r="C14" s="68" t="s">
        <v>84</v>
      </c>
      <c r="D14" s="69">
        <v>42240</v>
      </c>
      <c r="E14" s="69">
        <v>20554.09</v>
      </c>
      <c r="F14" s="69">
        <v>18166.49</v>
      </c>
      <c r="G14" s="69">
        <v>63720</v>
      </c>
      <c r="H14" s="69">
        <v>26390.7</v>
      </c>
      <c r="I14" s="69">
        <v>24639.17</v>
      </c>
      <c r="J14" s="56">
        <f aca="true" t="shared" si="5" ref="J14:L15">(G14-D14)*100/D14</f>
        <v>50.85227272727273</v>
      </c>
      <c r="K14" s="57">
        <f t="shared" si="5"/>
        <v>28.396343501463697</v>
      </c>
      <c r="L14" s="57">
        <f t="shared" si="5"/>
        <v>35.62977768407654</v>
      </c>
      <c r="M14" s="58">
        <f t="shared" si="2"/>
        <v>0.48660250946969696</v>
      </c>
      <c r="N14" s="58">
        <f t="shared" si="0"/>
        <v>0.4141666666666667</v>
      </c>
      <c r="O14" s="58">
        <f t="shared" si="3"/>
        <v>0.4300778882575758</v>
      </c>
      <c r="P14" s="58">
        <f t="shared" si="1"/>
        <v>0.38667875078468295</v>
      </c>
    </row>
    <row r="15" spans="1:16" ht="10.5">
      <c r="A15" s="68" t="s">
        <v>172</v>
      </c>
      <c r="B15" s="68" t="s">
        <v>173</v>
      </c>
      <c r="C15" s="68" t="s">
        <v>82</v>
      </c>
      <c r="D15" s="69">
        <v>16260</v>
      </c>
      <c r="E15" s="69">
        <v>9955</v>
      </c>
      <c r="F15" s="69">
        <v>8813.1</v>
      </c>
      <c r="G15" s="69">
        <v>900</v>
      </c>
      <c r="H15" s="69">
        <v>597.19</v>
      </c>
      <c r="I15" s="69">
        <v>500</v>
      </c>
      <c r="J15" s="56">
        <f t="shared" si="5"/>
        <v>-94.4649446494465</v>
      </c>
      <c r="K15" s="57">
        <f t="shared" si="5"/>
        <v>-94.00110497237569</v>
      </c>
      <c r="L15" s="57">
        <f t="shared" si="5"/>
        <v>-94.32662740692832</v>
      </c>
      <c r="M15" s="58">
        <f t="shared" si="2"/>
        <v>0.6122386223862238</v>
      </c>
      <c r="N15" s="58">
        <f t="shared" si="0"/>
        <v>0.6635444444444445</v>
      </c>
      <c r="O15" s="58">
        <f t="shared" si="3"/>
        <v>0.5420110701107012</v>
      </c>
      <c r="P15" s="58">
        <f t="shared" si="1"/>
        <v>0.5555555555555556</v>
      </c>
    </row>
    <row r="16" spans="1:16" ht="10.5">
      <c r="A16" s="68" t="s">
        <v>172</v>
      </c>
      <c r="B16" s="68" t="s">
        <v>173</v>
      </c>
      <c r="C16" s="68" t="s">
        <v>144</v>
      </c>
      <c r="D16" s="69">
        <v>2112</v>
      </c>
      <c r="E16" s="69">
        <v>1508.16</v>
      </c>
      <c r="F16" s="69">
        <v>1331.65</v>
      </c>
      <c r="G16" s="69"/>
      <c r="H16" s="69"/>
      <c r="I16" s="69"/>
      <c r="J16" s="56"/>
      <c r="K16" s="57"/>
      <c r="L16" s="57"/>
      <c r="M16" s="58">
        <f t="shared" si="2"/>
        <v>0.7140909090909091</v>
      </c>
      <c r="N16" s="58"/>
      <c r="O16" s="58">
        <f t="shared" si="3"/>
        <v>0.6305160984848486</v>
      </c>
      <c r="P16" s="58"/>
    </row>
    <row r="17" spans="1:16" ht="10.5">
      <c r="A17" s="68" t="s">
        <v>701</v>
      </c>
      <c r="B17" s="68" t="s">
        <v>702</v>
      </c>
      <c r="C17" s="68" t="s">
        <v>45</v>
      </c>
      <c r="D17" s="69">
        <v>693</v>
      </c>
      <c r="E17" s="69">
        <v>4504.5</v>
      </c>
      <c r="F17" s="69">
        <v>4051.29</v>
      </c>
      <c r="G17" s="69"/>
      <c r="H17" s="69"/>
      <c r="I17" s="69"/>
      <c r="J17" s="56"/>
      <c r="K17" s="57"/>
      <c r="L17" s="57"/>
      <c r="M17" s="58">
        <f t="shared" si="2"/>
        <v>6.5</v>
      </c>
      <c r="N17" s="58"/>
      <c r="O17" s="58">
        <f t="shared" si="3"/>
        <v>5.846017316017316</v>
      </c>
      <c r="P17" s="58"/>
    </row>
    <row r="18" spans="1:16" ht="10.5">
      <c r="A18" s="68" t="s">
        <v>174</v>
      </c>
      <c r="B18" s="68" t="s">
        <v>175</v>
      </c>
      <c r="C18" s="68" t="s">
        <v>109</v>
      </c>
      <c r="D18" s="69"/>
      <c r="E18" s="69"/>
      <c r="F18" s="69"/>
      <c r="G18" s="69">
        <v>22800</v>
      </c>
      <c r="H18" s="69">
        <v>9804</v>
      </c>
      <c r="I18" s="69">
        <v>9193.86</v>
      </c>
      <c r="J18" s="56"/>
      <c r="K18" s="57"/>
      <c r="L18" s="57"/>
      <c r="M18" s="58"/>
      <c r="N18" s="58">
        <f t="shared" si="0"/>
        <v>0.43</v>
      </c>
      <c r="O18" s="58"/>
      <c r="P18" s="58">
        <f t="shared" si="1"/>
        <v>0.40323947368421054</v>
      </c>
    </row>
    <row r="19" spans="1:16" ht="10.5">
      <c r="A19" s="68" t="s">
        <v>174</v>
      </c>
      <c r="B19" s="68" t="s">
        <v>175</v>
      </c>
      <c r="C19" s="68" t="s">
        <v>133</v>
      </c>
      <c r="D19" s="69">
        <v>12540</v>
      </c>
      <c r="E19" s="69">
        <v>8541.9</v>
      </c>
      <c r="F19" s="69">
        <v>7643.2</v>
      </c>
      <c r="G19" s="69">
        <v>15882</v>
      </c>
      <c r="H19" s="69">
        <v>10563.65</v>
      </c>
      <c r="I19" s="69">
        <v>9425.77</v>
      </c>
      <c r="J19" s="56">
        <f aca="true" t="shared" si="6" ref="J19:L21">(G19-D19)*100/D19</f>
        <v>26.650717703349283</v>
      </c>
      <c r="K19" s="57">
        <f t="shared" si="6"/>
        <v>23.668621735211136</v>
      </c>
      <c r="L19" s="57">
        <f t="shared" si="6"/>
        <v>23.32229956039356</v>
      </c>
      <c r="M19" s="58">
        <f t="shared" si="2"/>
        <v>0.6811722488038278</v>
      </c>
      <c r="N19" s="58">
        <f t="shared" si="0"/>
        <v>0.6651334844478025</v>
      </c>
      <c r="O19" s="58">
        <f t="shared" si="3"/>
        <v>0.6095055821371611</v>
      </c>
      <c r="P19" s="58">
        <f t="shared" si="1"/>
        <v>0.5934875960206524</v>
      </c>
    </row>
    <row r="20" spans="1:16" ht="10.5">
      <c r="A20" s="68" t="s">
        <v>174</v>
      </c>
      <c r="B20" s="68" t="s">
        <v>175</v>
      </c>
      <c r="C20" s="68" t="s">
        <v>121</v>
      </c>
      <c r="D20" s="69">
        <v>5952</v>
      </c>
      <c r="E20" s="69">
        <v>3780.12</v>
      </c>
      <c r="F20" s="69">
        <v>3356.88</v>
      </c>
      <c r="G20" s="69">
        <v>25092</v>
      </c>
      <c r="H20" s="69">
        <v>12550.8</v>
      </c>
      <c r="I20" s="69">
        <v>11160.99</v>
      </c>
      <c r="J20" s="56">
        <f t="shared" si="6"/>
        <v>321.5725806451613</v>
      </c>
      <c r="K20" s="57">
        <f t="shared" si="6"/>
        <v>232.02120567601028</v>
      </c>
      <c r="L20" s="57">
        <f t="shared" si="6"/>
        <v>232.48105383570459</v>
      </c>
      <c r="M20" s="58">
        <f t="shared" si="2"/>
        <v>0.6351008064516129</v>
      </c>
      <c r="N20" s="58">
        <f t="shared" si="0"/>
        <v>0.5001912960306073</v>
      </c>
      <c r="O20" s="58">
        <f t="shared" si="3"/>
        <v>0.5639919354838709</v>
      </c>
      <c r="P20" s="58">
        <f t="shared" si="1"/>
        <v>0.4448027259684361</v>
      </c>
    </row>
    <row r="21" spans="1:16" ht="10.5">
      <c r="A21" s="68" t="s">
        <v>174</v>
      </c>
      <c r="B21" s="68" t="s">
        <v>175</v>
      </c>
      <c r="C21" s="68" t="s">
        <v>45</v>
      </c>
      <c r="D21" s="69">
        <v>88404</v>
      </c>
      <c r="E21" s="69">
        <v>53073.06</v>
      </c>
      <c r="F21" s="69">
        <v>47389.39</v>
      </c>
      <c r="G21" s="69">
        <v>98268</v>
      </c>
      <c r="H21" s="69">
        <v>50646.54</v>
      </c>
      <c r="I21" s="69">
        <v>45808.26</v>
      </c>
      <c r="J21" s="56">
        <f t="shared" si="6"/>
        <v>11.157866159902268</v>
      </c>
      <c r="K21" s="57">
        <f t="shared" si="6"/>
        <v>-4.572037112614191</v>
      </c>
      <c r="L21" s="57">
        <f t="shared" si="6"/>
        <v>-3.3364641325832585</v>
      </c>
      <c r="M21" s="58">
        <f t="shared" si="2"/>
        <v>0.6003468168861137</v>
      </c>
      <c r="N21" s="58">
        <f t="shared" si="0"/>
        <v>0.5153919892538772</v>
      </c>
      <c r="O21" s="58">
        <f t="shared" si="3"/>
        <v>0.5360548165241392</v>
      </c>
      <c r="P21" s="58">
        <f t="shared" si="1"/>
        <v>0.4661564293564538</v>
      </c>
    </row>
    <row r="22" spans="1:16" ht="10.5">
      <c r="A22" s="68" t="s">
        <v>174</v>
      </c>
      <c r="B22" s="68" t="s">
        <v>175</v>
      </c>
      <c r="C22" s="68" t="s">
        <v>61</v>
      </c>
      <c r="D22" s="69"/>
      <c r="E22" s="69"/>
      <c r="F22" s="69"/>
      <c r="G22" s="69">
        <v>235128</v>
      </c>
      <c r="H22" s="69">
        <v>177206.47</v>
      </c>
      <c r="I22" s="69">
        <v>151004.18</v>
      </c>
      <c r="J22" s="56"/>
      <c r="K22" s="57"/>
      <c r="L22" s="57"/>
      <c r="M22" s="58"/>
      <c r="N22" s="58">
        <f t="shared" si="0"/>
        <v>0.753659581164302</v>
      </c>
      <c r="O22" s="58"/>
      <c r="P22" s="58">
        <f t="shared" si="1"/>
        <v>0.6422211731482427</v>
      </c>
    </row>
    <row r="23" spans="1:16" ht="10.5">
      <c r="A23" s="68" t="s">
        <v>174</v>
      </c>
      <c r="B23" s="68" t="s">
        <v>175</v>
      </c>
      <c r="C23" s="68" t="s">
        <v>151</v>
      </c>
      <c r="D23" s="69">
        <v>170820</v>
      </c>
      <c r="E23" s="69">
        <v>183465.42</v>
      </c>
      <c r="F23" s="69">
        <v>164158.89</v>
      </c>
      <c r="G23" s="69">
        <v>196995</v>
      </c>
      <c r="H23" s="69">
        <v>175654.01</v>
      </c>
      <c r="I23" s="69">
        <v>158199.57</v>
      </c>
      <c r="J23" s="56">
        <f aca="true" t="shared" si="7" ref="J23:L25">(G23-D23)*100/D23</f>
        <v>15.32314717246224</v>
      </c>
      <c r="K23" s="57">
        <f t="shared" si="7"/>
        <v>-4.257701533073646</v>
      </c>
      <c r="L23" s="57">
        <f t="shared" si="7"/>
        <v>-3.6302146048867696</v>
      </c>
      <c r="M23" s="58">
        <f t="shared" si="2"/>
        <v>1.0740277485072007</v>
      </c>
      <c r="N23" s="58">
        <f t="shared" si="0"/>
        <v>0.8916673519632479</v>
      </c>
      <c r="O23" s="58">
        <f t="shared" si="3"/>
        <v>0.9610050930804356</v>
      </c>
      <c r="P23" s="58">
        <f t="shared" si="1"/>
        <v>0.8030638848701744</v>
      </c>
    </row>
    <row r="24" spans="1:16" ht="10.5">
      <c r="A24" s="68" t="s">
        <v>174</v>
      </c>
      <c r="B24" s="68" t="s">
        <v>175</v>
      </c>
      <c r="C24" s="68" t="s">
        <v>101</v>
      </c>
      <c r="D24" s="69">
        <v>1440</v>
      </c>
      <c r="E24" s="69">
        <v>883.03</v>
      </c>
      <c r="F24" s="69">
        <v>792</v>
      </c>
      <c r="G24" s="69">
        <v>1800</v>
      </c>
      <c r="H24" s="69">
        <v>1034.64</v>
      </c>
      <c r="I24" s="69">
        <v>919.77</v>
      </c>
      <c r="J24" s="56">
        <f t="shared" si="7"/>
        <v>25</v>
      </c>
      <c r="K24" s="57">
        <f t="shared" si="7"/>
        <v>17.169292096531276</v>
      </c>
      <c r="L24" s="57">
        <f t="shared" si="7"/>
        <v>16.132575757575754</v>
      </c>
      <c r="M24" s="58">
        <f t="shared" si="2"/>
        <v>0.6132152777777777</v>
      </c>
      <c r="N24" s="58">
        <f t="shared" si="0"/>
        <v>0.5748000000000001</v>
      </c>
      <c r="O24" s="58">
        <f t="shared" si="3"/>
        <v>0.55</v>
      </c>
      <c r="P24" s="58">
        <f t="shared" si="1"/>
        <v>0.5109833333333333</v>
      </c>
    </row>
    <row r="25" spans="1:16" ht="10.5">
      <c r="A25" s="68" t="s">
        <v>174</v>
      </c>
      <c r="B25" s="68" t="s">
        <v>175</v>
      </c>
      <c r="C25" s="68" t="s">
        <v>49</v>
      </c>
      <c r="D25" s="69">
        <v>240</v>
      </c>
      <c r="E25" s="69">
        <v>127.2</v>
      </c>
      <c r="F25" s="69">
        <v>112.38</v>
      </c>
      <c r="G25" s="69">
        <v>3360</v>
      </c>
      <c r="H25" s="69">
        <v>2403.1</v>
      </c>
      <c r="I25" s="69">
        <v>2098.01</v>
      </c>
      <c r="J25" s="56">
        <f t="shared" si="7"/>
        <v>1300</v>
      </c>
      <c r="K25" s="57">
        <f t="shared" si="7"/>
        <v>1789.2295597484276</v>
      </c>
      <c r="L25" s="57">
        <f t="shared" si="7"/>
        <v>1766.8891261790354</v>
      </c>
      <c r="M25" s="58">
        <f t="shared" si="2"/>
        <v>0.53</v>
      </c>
      <c r="N25" s="58">
        <f t="shared" si="0"/>
        <v>0.7152083333333333</v>
      </c>
      <c r="O25" s="58">
        <f t="shared" si="3"/>
        <v>0.46825</v>
      </c>
      <c r="P25" s="58">
        <f t="shared" si="1"/>
        <v>0.6244077380952382</v>
      </c>
    </row>
    <row r="26" spans="1:16" ht="10.5">
      <c r="A26" s="68" t="s">
        <v>174</v>
      </c>
      <c r="B26" s="68" t="s">
        <v>175</v>
      </c>
      <c r="C26" s="68" t="s">
        <v>585</v>
      </c>
      <c r="D26" s="69">
        <v>5184</v>
      </c>
      <c r="E26" s="69">
        <v>4302.72</v>
      </c>
      <c r="F26" s="69">
        <v>3917.45</v>
      </c>
      <c r="G26" s="69"/>
      <c r="H26" s="69"/>
      <c r="I26" s="69"/>
      <c r="J26" s="56"/>
      <c r="K26" s="57"/>
      <c r="L26" s="57"/>
      <c r="M26" s="58">
        <f t="shared" si="2"/>
        <v>0.8300000000000001</v>
      </c>
      <c r="N26" s="58"/>
      <c r="O26" s="58">
        <f t="shared" si="3"/>
        <v>0.7556809413580247</v>
      </c>
      <c r="P26" s="58"/>
    </row>
    <row r="27" spans="1:16" ht="10.5">
      <c r="A27" s="68" t="s">
        <v>174</v>
      </c>
      <c r="B27" s="68" t="s">
        <v>175</v>
      </c>
      <c r="C27" s="68" t="s">
        <v>64</v>
      </c>
      <c r="D27" s="69">
        <v>600</v>
      </c>
      <c r="E27" s="69">
        <v>384</v>
      </c>
      <c r="F27" s="69">
        <v>341.87</v>
      </c>
      <c r="G27" s="69"/>
      <c r="H27" s="69"/>
      <c r="I27" s="69"/>
      <c r="J27" s="56"/>
      <c r="K27" s="57"/>
      <c r="L27" s="57"/>
      <c r="M27" s="58">
        <f t="shared" si="2"/>
        <v>0.64</v>
      </c>
      <c r="N27" s="58"/>
      <c r="O27" s="58">
        <f t="shared" si="3"/>
        <v>0.5697833333333333</v>
      </c>
      <c r="P27" s="58"/>
    </row>
    <row r="28" spans="1:16" ht="10.5">
      <c r="A28" s="68" t="s">
        <v>174</v>
      </c>
      <c r="B28" s="68" t="s">
        <v>175</v>
      </c>
      <c r="C28" s="68" t="s">
        <v>178</v>
      </c>
      <c r="D28" s="69"/>
      <c r="E28" s="69"/>
      <c r="F28" s="69"/>
      <c r="G28" s="69">
        <v>864</v>
      </c>
      <c r="H28" s="69">
        <v>561.6</v>
      </c>
      <c r="I28" s="69">
        <v>530.72</v>
      </c>
      <c r="J28" s="56"/>
      <c r="K28" s="57"/>
      <c r="L28" s="57"/>
      <c r="M28" s="58"/>
      <c r="N28" s="58">
        <f t="shared" si="0"/>
        <v>0.65</v>
      </c>
      <c r="O28" s="58"/>
      <c r="P28" s="58">
        <f t="shared" si="1"/>
        <v>0.6142592592592593</v>
      </c>
    </row>
    <row r="29" spans="1:16" ht="10.5">
      <c r="A29" s="68" t="s">
        <v>174</v>
      </c>
      <c r="B29" s="68" t="s">
        <v>175</v>
      </c>
      <c r="C29" s="68" t="s">
        <v>682</v>
      </c>
      <c r="D29" s="69">
        <v>1387.2</v>
      </c>
      <c r="E29" s="69">
        <v>1251.6</v>
      </c>
      <c r="F29" s="69">
        <v>1104.03</v>
      </c>
      <c r="G29" s="69"/>
      <c r="H29" s="69"/>
      <c r="I29" s="69"/>
      <c r="J29" s="56"/>
      <c r="K29" s="57"/>
      <c r="L29" s="57"/>
      <c r="M29" s="58">
        <f t="shared" si="2"/>
        <v>0.9022491349480968</v>
      </c>
      <c r="N29" s="58"/>
      <c r="O29" s="58">
        <f t="shared" si="3"/>
        <v>0.7958693771626297</v>
      </c>
      <c r="P29" s="58"/>
    </row>
    <row r="30" spans="1:16" ht="10.5">
      <c r="A30" s="68" t="s">
        <v>174</v>
      </c>
      <c r="B30" s="68" t="s">
        <v>175</v>
      </c>
      <c r="C30" s="68" t="s">
        <v>169</v>
      </c>
      <c r="D30" s="69">
        <v>18120</v>
      </c>
      <c r="E30" s="69">
        <v>10660.5</v>
      </c>
      <c r="F30" s="69">
        <v>9626.2</v>
      </c>
      <c r="G30" s="69"/>
      <c r="H30" s="69"/>
      <c r="I30" s="69"/>
      <c r="J30" s="56"/>
      <c r="K30" s="57"/>
      <c r="L30" s="57"/>
      <c r="M30" s="58">
        <f t="shared" si="2"/>
        <v>0.5883278145695364</v>
      </c>
      <c r="N30" s="58"/>
      <c r="O30" s="58">
        <f t="shared" si="3"/>
        <v>0.5312472406181016</v>
      </c>
      <c r="P30" s="58"/>
    </row>
    <row r="31" spans="1:16" ht="10.5">
      <c r="A31" s="68" t="s">
        <v>174</v>
      </c>
      <c r="B31" s="68" t="s">
        <v>175</v>
      </c>
      <c r="C31" s="68" t="s">
        <v>841</v>
      </c>
      <c r="D31" s="69">
        <v>2592</v>
      </c>
      <c r="E31" s="69">
        <v>2168</v>
      </c>
      <c r="F31" s="69">
        <v>1944.94</v>
      </c>
      <c r="G31" s="69">
        <v>5184</v>
      </c>
      <c r="H31" s="69">
        <v>4276.8</v>
      </c>
      <c r="I31" s="69">
        <v>3815.79</v>
      </c>
      <c r="J31" s="56">
        <f aca="true" t="shared" si="8" ref="J31:L32">(G31-D31)*100/D31</f>
        <v>100</v>
      </c>
      <c r="K31" s="57">
        <f t="shared" si="8"/>
        <v>97.26937269372695</v>
      </c>
      <c r="L31" s="57">
        <f t="shared" si="8"/>
        <v>96.19062798852407</v>
      </c>
      <c r="M31" s="58">
        <f t="shared" si="2"/>
        <v>0.8364197530864198</v>
      </c>
      <c r="N31" s="58">
        <f t="shared" si="0"/>
        <v>0.8250000000000001</v>
      </c>
      <c r="O31" s="58">
        <f t="shared" si="3"/>
        <v>0.7503626543209877</v>
      </c>
      <c r="P31" s="58">
        <f t="shared" si="1"/>
        <v>0.7360706018518518</v>
      </c>
    </row>
    <row r="32" spans="1:16" ht="10.5">
      <c r="A32" s="68" t="s">
        <v>174</v>
      </c>
      <c r="B32" s="68" t="s">
        <v>175</v>
      </c>
      <c r="C32" s="68" t="s">
        <v>82</v>
      </c>
      <c r="D32" s="69">
        <v>10380</v>
      </c>
      <c r="E32" s="69">
        <v>6667.5</v>
      </c>
      <c r="F32" s="69">
        <v>5891.57</v>
      </c>
      <c r="G32" s="69">
        <v>1500</v>
      </c>
      <c r="H32" s="69">
        <v>1068.97</v>
      </c>
      <c r="I32" s="69">
        <v>895</v>
      </c>
      <c r="J32" s="56">
        <f t="shared" si="8"/>
        <v>-85.54913294797687</v>
      </c>
      <c r="K32" s="57">
        <f t="shared" si="8"/>
        <v>-83.96745406824147</v>
      </c>
      <c r="L32" s="57">
        <f t="shared" si="8"/>
        <v>-84.80880308644386</v>
      </c>
      <c r="M32" s="58">
        <f t="shared" si="2"/>
        <v>0.6423410404624278</v>
      </c>
      <c r="N32" s="58">
        <f t="shared" si="0"/>
        <v>0.7126466666666667</v>
      </c>
      <c r="O32" s="58">
        <f t="shared" si="3"/>
        <v>0.5675886319845858</v>
      </c>
      <c r="P32" s="58">
        <f t="shared" si="1"/>
        <v>0.5966666666666667</v>
      </c>
    </row>
    <row r="33" spans="1:16" ht="10.5">
      <c r="A33" s="68" t="s">
        <v>174</v>
      </c>
      <c r="B33" s="68" t="s">
        <v>175</v>
      </c>
      <c r="C33" s="68" t="s">
        <v>65</v>
      </c>
      <c r="D33" s="69"/>
      <c r="E33" s="69"/>
      <c r="F33" s="69"/>
      <c r="G33" s="69">
        <v>2400</v>
      </c>
      <c r="H33" s="69">
        <v>1008</v>
      </c>
      <c r="I33" s="69">
        <v>934.58</v>
      </c>
      <c r="J33" s="56"/>
      <c r="K33" s="57"/>
      <c r="L33" s="57"/>
      <c r="M33" s="58"/>
      <c r="N33" s="58">
        <f t="shared" si="0"/>
        <v>0.42</v>
      </c>
      <c r="O33" s="58"/>
      <c r="P33" s="58">
        <f t="shared" si="1"/>
        <v>0.38940833333333336</v>
      </c>
    </row>
    <row r="34" spans="1:16" ht="10.5">
      <c r="A34" s="68" t="s">
        <v>174</v>
      </c>
      <c r="B34" s="68" t="s">
        <v>175</v>
      </c>
      <c r="C34" s="68" t="s">
        <v>144</v>
      </c>
      <c r="D34" s="69">
        <v>8784</v>
      </c>
      <c r="E34" s="69">
        <v>9198.4</v>
      </c>
      <c r="F34" s="69">
        <v>8112.08</v>
      </c>
      <c r="G34" s="69">
        <v>4794</v>
      </c>
      <c r="H34" s="69">
        <v>5283.5</v>
      </c>
      <c r="I34" s="69">
        <v>4667.42</v>
      </c>
      <c r="J34" s="56">
        <f>(G34-D34)*100/D34</f>
        <v>-45.423497267759565</v>
      </c>
      <c r="K34" s="57">
        <f>(H34-E34)*100/E34</f>
        <v>-42.560662723951985</v>
      </c>
      <c r="L34" s="57">
        <f>(I34-F34)*100/F34</f>
        <v>-42.46333862585182</v>
      </c>
      <c r="M34" s="58">
        <f t="shared" si="2"/>
        <v>1.0471766848816029</v>
      </c>
      <c r="N34" s="58">
        <f t="shared" si="0"/>
        <v>1.1021068001668752</v>
      </c>
      <c r="O34" s="58">
        <f t="shared" si="3"/>
        <v>0.9235063752276867</v>
      </c>
      <c r="P34" s="58">
        <f t="shared" si="1"/>
        <v>0.9735961618690029</v>
      </c>
    </row>
    <row r="35" spans="1:16" ht="10.5">
      <c r="A35" s="68" t="s">
        <v>176</v>
      </c>
      <c r="B35" s="68" t="s">
        <v>177</v>
      </c>
      <c r="C35" s="68" t="s">
        <v>109</v>
      </c>
      <c r="D35" s="69"/>
      <c r="E35" s="69"/>
      <c r="F35" s="69"/>
      <c r="G35" s="69">
        <v>22740</v>
      </c>
      <c r="H35" s="69">
        <v>11464.5</v>
      </c>
      <c r="I35" s="69">
        <v>10384.6</v>
      </c>
      <c r="J35" s="56"/>
      <c r="K35" s="57"/>
      <c r="L35" s="57"/>
      <c r="M35" s="58"/>
      <c r="N35" s="58">
        <f t="shared" si="0"/>
        <v>0.504155672823219</v>
      </c>
      <c r="O35" s="58"/>
      <c r="P35" s="58">
        <f t="shared" si="1"/>
        <v>0.45666666666666667</v>
      </c>
    </row>
    <row r="36" spans="1:16" ht="10.5">
      <c r="A36" s="68" t="s">
        <v>176</v>
      </c>
      <c r="B36" s="68" t="s">
        <v>177</v>
      </c>
      <c r="C36" s="68" t="s">
        <v>133</v>
      </c>
      <c r="D36" s="69">
        <v>58446</v>
      </c>
      <c r="E36" s="69">
        <v>36838.8</v>
      </c>
      <c r="F36" s="69">
        <v>32972.8</v>
      </c>
      <c r="G36" s="69">
        <v>46344</v>
      </c>
      <c r="H36" s="69">
        <v>29081.5</v>
      </c>
      <c r="I36" s="69">
        <v>26098.76</v>
      </c>
      <c r="J36" s="56">
        <f aca="true" t="shared" si="9" ref="J36:L37">(G36-D36)*100/D36</f>
        <v>-20.706292988399547</v>
      </c>
      <c r="K36" s="57">
        <f t="shared" si="9"/>
        <v>-21.05741772261855</v>
      </c>
      <c r="L36" s="57">
        <f t="shared" si="9"/>
        <v>-20.847607725155292</v>
      </c>
      <c r="M36" s="58">
        <f t="shared" si="2"/>
        <v>0.6303048968278412</v>
      </c>
      <c r="N36" s="58">
        <f t="shared" si="0"/>
        <v>0.6275138097704126</v>
      </c>
      <c r="O36" s="58">
        <f t="shared" si="3"/>
        <v>0.5641583684084455</v>
      </c>
      <c r="P36" s="58">
        <f t="shared" si="1"/>
        <v>0.5631529432073191</v>
      </c>
    </row>
    <row r="37" spans="1:16" ht="10.5">
      <c r="A37" s="68" t="s">
        <v>176</v>
      </c>
      <c r="B37" s="68" t="s">
        <v>177</v>
      </c>
      <c r="C37" s="68" t="s">
        <v>121</v>
      </c>
      <c r="D37" s="69">
        <v>31392</v>
      </c>
      <c r="E37" s="69">
        <v>22657.24</v>
      </c>
      <c r="F37" s="69">
        <v>20315.03</v>
      </c>
      <c r="G37" s="69">
        <v>52572</v>
      </c>
      <c r="H37" s="69">
        <v>30150.6</v>
      </c>
      <c r="I37" s="69">
        <v>26943.42</v>
      </c>
      <c r="J37" s="56">
        <f t="shared" si="9"/>
        <v>67.46941896024465</v>
      </c>
      <c r="K37" s="57">
        <f t="shared" si="9"/>
        <v>33.072695526904404</v>
      </c>
      <c r="L37" s="57">
        <f t="shared" si="9"/>
        <v>32.628009902028204</v>
      </c>
      <c r="M37" s="58">
        <f t="shared" si="2"/>
        <v>0.7217520387359837</v>
      </c>
      <c r="N37" s="58">
        <f t="shared" si="0"/>
        <v>0.573510614015065</v>
      </c>
      <c r="O37" s="58">
        <f t="shared" si="3"/>
        <v>0.6471403542303771</v>
      </c>
      <c r="P37" s="58">
        <f t="shared" si="1"/>
        <v>0.5125051358137411</v>
      </c>
    </row>
    <row r="38" spans="1:16" ht="10.5">
      <c r="A38" s="68" t="s">
        <v>176</v>
      </c>
      <c r="B38" s="68" t="s">
        <v>177</v>
      </c>
      <c r="C38" s="68" t="s">
        <v>91</v>
      </c>
      <c r="D38" s="69"/>
      <c r="E38" s="69"/>
      <c r="F38" s="69"/>
      <c r="G38" s="69">
        <v>105.6</v>
      </c>
      <c r="H38" s="69">
        <v>92.16</v>
      </c>
      <c r="I38" s="69">
        <v>85.94</v>
      </c>
      <c r="J38" s="56"/>
      <c r="K38" s="57"/>
      <c r="L38" s="57"/>
      <c r="M38" s="58"/>
      <c r="N38" s="58">
        <f t="shared" si="0"/>
        <v>0.8727272727272728</v>
      </c>
      <c r="O38" s="58"/>
      <c r="P38" s="58">
        <f t="shared" si="1"/>
        <v>0.8138257575757576</v>
      </c>
    </row>
    <row r="39" spans="1:16" ht="10.5">
      <c r="A39" s="68" t="s">
        <v>176</v>
      </c>
      <c r="B39" s="68" t="s">
        <v>177</v>
      </c>
      <c r="C39" s="68" t="s">
        <v>45</v>
      </c>
      <c r="D39" s="69">
        <v>427912</v>
      </c>
      <c r="E39" s="69">
        <v>294573.16</v>
      </c>
      <c r="F39" s="69">
        <v>263554.77</v>
      </c>
      <c r="G39" s="69">
        <v>685356</v>
      </c>
      <c r="H39" s="69">
        <v>409698.65</v>
      </c>
      <c r="I39" s="69">
        <v>368357.46</v>
      </c>
      <c r="J39" s="56">
        <f>(G39-D39)*100/D39</f>
        <v>60.16283721886743</v>
      </c>
      <c r="K39" s="57">
        <f>(H39-E39)*100/E39</f>
        <v>39.08213837268815</v>
      </c>
      <c r="L39" s="57">
        <f>(I39-F39)*100/F39</f>
        <v>39.76505149195364</v>
      </c>
      <c r="M39" s="58">
        <f t="shared" si="2"/>
        <v>0.6883965862139879</v>
      </c>
      <c r="N39" s="58">
        <f t="shared" si="0"/>
        <v>0.5977895429528596</v>
      </c>
      <c r="O39" s="58">
        <f t="shared" si="3"/>
        <v>0.6159088083531193</v>
      </c>
      <c r="P39" s="58">
        <f t="shared" si="1"/>
        <v>0.5374687899427452</v>
      </c>
    </row>
    <row r="40" spans="1:16" ht="10.5">
      <c r="A40" s="68" t="s">
        <v>176</v>
      </c>
      <c r="B40" s="68" t="s">
        <v>177</v>
      </c>
      <c r="C40" s="68" t="s">
        <v>61</v>
      </c>
      <c r="D40" s="69"/>
      <c r="E40" s="69"/>
      <c r="F40" s="69"/>
      <c r="G40" s="69">
        <v>2104983</v>
      </c>
      <c r="H40" s="69">
        <v>1606888.1</v>
      </c>
      <c r="I40" s="69">
        <v>1397819.96</v>
      </c>
      <c r="J40" s="56"/>
      <c r="K40" s="57"/>
      <c r="L40" s="57"/>
      <c r="M40" s="58"/>
      <c r="N40" s="58">
        <f t="shared" si="0"/>
        <v>0.7633734334196524</v>
      </c>
      <c r="O40" s="58"/>
      <c r="P40" s="58">
        <f t="shared" si="1"/>
        <v>0.6640528498329915</v>
      </c>
    </row>
    <row r="41" spans="1:16" ht="10.5">
      <c r="A41" s="68" t="s">
        <v>176</v>
      </c>
      <c r="B41" s="68" t="s">
        <v>177</v>
      </c>
      <c r="C41" s="68" t="s">
        <v>497</v>
      </c>
      <c r="D41" s="69">
        <v>2520</v>
      </c>
      <c r="E41" s="69">
        <v>1612.8</v>
      </c>
      <c r="F41" s="69">
        <v>1440.09</v>
      </c>
      <c r="G41" s="69">
        <v>2040</v>
      </c>
      <c r="H41" s="69">
        <v>1449.6</v>
      </c>
      <c r="I41" s="69">
        <v>1255.96</v>
      </c>
      <c r="J41" s="56">
        <f aca="true" t="shared" si="10" ref="J41:L43">(G41-D41)*100/D41</f>
        <v>-19.047619047619047</v>
      </c>
      <c r="K41" s="57">
        <f t="shared" si="10"/>
        <v>-10.119047619047622</v>
      </c>
      <c r="L41" s="57">
        <f t="shared" si="10"/>
        <v>-12.786006430153664</v>
      </c>
      <c r="M41" s="58">
        <f t="shared" si="2"/>
        <v>0.64</v>
      </c>
      <c r="N41" s="58">
        <f t="shared" si="0"/>
        <v>0.7105882352941176</v>
      </c>
      <c r="O41" s="58">
        <f t="shared" si="3"/>
        <v>0.5714642857142856</v>
      </c>
      <c r="P41" s="58">
        <f t="shared" si="1"/>
        <v>0.6156666666666667</v>
      </c>
    </row>
    <row r="42" spans="1:16" ht="10.5">
      <c r="A42" s="68" t="s">
        <v>176</v>
      </c>
      <c r="B42" s="68" t="s">
        <v>177</v>
      </c>
      <c r="C42" s="68" t="s">
        <v>151</v>
      </c>
      <c r="D42" s="69">
        <v>3860</v>
      </c>
      <c r="E42" s="69">
        <v>6830.73</v>
      </c>
      <c r="F42" s="69">
        <v>6118.35</v>
      </c>
      <c r="G42" s="69">
        <v>6648</v>
      </c>
      <c r="H42" s="69">
        <v>11814.07</v>
      </c>
      <c r="I42" s="69">
        <v>10514.88</v>
      </c>
      <c r="J42" s="56">
        <f t="shared" si="10"/>
        <v>72.2279792746114</v>
      </c>
      <c r="K42" s="57">
        <f t="shared" si="10"/>
        <v>72.9547207985091</v>
      </c>
      <c r="L42" s="57">
        <f t="shared" si="10"/>
        <v>71.85809899727866</v>
      </c>
      <c r="M42" s="58">
        <f t="shared" si="2"/>
        <v>1.7696191709844558</v>
      </c>
      <c r="N42" s="58">
        <f t="shared" si="0"/>
        <v>1.7770863417569194</v>
      </c>
      <c r="O42" s="58">
        <f t="shared" si="3"/>
        <v>1.5850647668393782</v>
      </c>
      <c r="P42" s="58">
        <f t="shared" si="1"/>
        <v>1.5816606498194945</v>
      </c>
    </row>
    <row r="43" spans="1:16" ht="10.5">
      <c r="A43" s="68" t="s">
        <v>176</v>
      </c>
      <c r="B43" s="68" t="s">
        <v>177</v>
      </c>
      <c r="C43" s="68" t="s">
        <v>101</v>
      </c>
      <c r="D43" s="69">
        <v>39228</v>
      </c>
      <c r="E43" s="69">
        <v>23098.86</v>
      </c>
      <c r="F43" s="69">
        <v>20474.4</v>
      </c>
      <c r="G43" s="69">
        <v>28908</v>
      </c>
      <c r="H43" s="69">
        <v>18713.36</v>
      </c>
      <c r="I43" s="69">
        <v>16883.72</v>
      </c>
      <c r="J43" s="56">
        <f t="shared" si="10"/>
        <v>-26.307739369837872</v>
      </c>
      <c r="K43" s="57">
        <f t="shared" si="10"/>
        <v>-18.985785445688663</v>
      </c>
      <c r="L43" s="57">
        <f t="shared" si="10"/>
        <v>-17.537412573750633</v>
      </c>
      <c r="M43" s="58">
        <f t="shared" si="2"/>
        <v>0.5888360354848577</v>
      </c>
      <c r="N43" s="58">
        <f t="shared" si="0"/>
        <v>0.6473419122734192</v>
      </c>
      <c r="O43" s="58">
        <f t="shared" si="3"/>
        <v>0.521933312939737</v>
      </c>
      <c r="P43" s="58">
        <f t="shared" si="1"/>
        <v>0.5840500899405009</v>
      </c>
    </row>
    <row r="44" spans="1:16" ht="10.5">
      <c r="A44" s="68" t="s">
        <v>176</v>
      </c>
      <c r="B44" s="68" t="s">
        <v>177</v>
      </c>
      <c r="C44" s="68" t="s">
        <v>49</v>
      </c>
      <c r="D44" s="69"/>
      <c r="E44" s="69"/>
      <c r="F44" s="69"/>
      <c r="G44" s="69">
        <v>4920</v>
      </c>
      <c r="H44" s="69">
        <v>3300.5</v>
      </c>
      <c r="I44" s="69">
        <v>2881.48</v>
      </c>
      <c r="J44" s="56"/>
      <c r="K44" s="57"/>
      <c r="L44" s="57"/>
      <c r="M44" s="58"/>
      <c r="N44" s="58">
        <f t="shared" si="0"/>
        <v>0.6708333333333333</v>
      </c>
      <c r="O44" s="58"/>
      <c r="P44" s="58">
        <f t="shared" si="1"/>
        <v>0.5856666666666667</v>
      </c>
    </row>
    <row r="45" spans="1:16" ht="10.5">
      <c r="A45" s="68" t="s">
        <v>176</v>
      </c>
      <c r="B45" s="68" t="s">
        <v>177</v>
      </c>
      <c r="C45" s="68" t="s">
        <v>84</v>
      </c>
      <c r="D45" s="69">
        <v>375168</v>
      </c>
      <c r="E45" s="69">
        <v>231505.56</v>
      </c>
      <c r="F45" s="69">
        <v>204613.5</v>
      </c>
      <c r="G45" s="69">
        <v>349920</v>
      </c>
      <c r="H45" s="69">
        <v>207616</v>
      </c>
      <c r="I45" s="69">
        <v>189454.67</v>
      </c>
      <c r="J45" s="56">
        <f>(G45-D45)*100/D45</f>
        <v>-6.72978505629478</v>
      </c>
      <c r="K45" s="57">
        <f>(H45-E45)*100/E45</f>
        <v>-10.319216523352614</v>
      </c>
      <c r="L45" s="57">
        <f>(I45-F45)*100/F45</f>
        <v>-7.408518988238795</v>
      </c>
      <c r="M45" s="58">
        <f t="shared" si="2"/>
        <v>0.6170717118730809</v>
      </c>
      <c r="N45" s="58">
        <f t="shared" si="0"/>
        <v>0.5933241883859168</v>
      </c>
      <c r="O45" s="58">
        <f t="shared" si="3"/>
        <v>0.5453916645342887</v>
      </c>
      <c r="P45" s="58">
        <f t="shared" si="1"/>
        <v>0.5414228109282122</v>
      </c>
    </row>
    <row r="46" spans="1:16" ht="10.5">
      <c r="A46" s="68" t="s">
        <v>176</v>
      </c>
      <c r="B46" s="68" t="s">
        <v>177</v>
      </c>
      <c r="C46" s="68" t="s">
        <v>585</v>
      </c>
      <c r="D46" s="69">
        <v>5184</v>
      </c>
      <c r="E46" s="69">
        <v>4561.92</v>
      </c>
      <c r="F46" s="69">
        <v>4153.44</v>
      </c>
      <c r="G46" s="69"/>
      <c r="H46" s="69"/>
      <c r="I46" s="69"/>
      <c r="J46" s="56"/>
      <c r="K46" s="57"/>
      <c r="L46" s="57"/>
      <c r="M46" s="58">
        <f t="shared" si="2"/>
        <v>0.88</v>
      </c>
      <c r="N46" s="58"/>
      <c r="O46" s="58">
        <f t="shared" si="3"/>
        <v>0.8012037037037036</v>
      </c>
      <c r="P46" s="58"/>
    </row>
    <row r="47" spans="1:16" ht="10.5">
      <c r="A47" s="68" t="s">
        <v>176</v>
      </c>
      <c r="B47" s="68" t="s">
        <v>177</v>
      </c>
      <c r="C47" s="68" t="s">
        <v>556</v>
      </c>
      <c r="D47" s="69">
        <v>160738.8</v>
      </c>
      <c r="E47" s="69">
        <v>105580.78</v>
      </c>
      <c r="F47" s="69">
        <v>93947.57</v>
      </c>
      <c r="G47" s="69"/>
      <c r="H47" s="69"/>
      <c r="I47" s="69"/>
      <c r="J47" s="56"/>
      <c r="K47" s="57"/>
      <c r="L47" s="57"/>
      <c r="M47" s="58">
        <f t="shared" si="2"/>
        <v>0.6568468845107716</v>
      </c>
      <c r="N47" s="58"/>
      <c r="O47" s="58">
        <f t="shared" si="3"/>
        <v>0.5844735060856496</v>
      </c>
      <c r="P47" s="58"/>
    </row>
    <row r="48" spans="1:16" ht="10.5">
      <c r="A48" s="68" t="s">
        <v>176</v>
      </c>
      <c r="B48" s="68" t="s">
        <v>177</v>
      </c>
      <c r="C48" s="68" t="s">
        <v>64</v>
      </c>
      <c r="D48" s="69">
        <v>1200</v>
      </c>
      <c r="E48" s="69">
        <v>816</v>
      </c>
      <c r="F48" s="69">
        <v>726.49</v>
      </c>
      <c r="G48" s="69"/>
      <c r="H48" s="69"/>
      <c r="I48" s="69"/>
      <c r="J48" s="56"/>
      <c r="K48" s="57"/>
      <c r="L48" s="57"/>
      <c r="M48" s="58">
        <f t="shared" si="2"/>
        <v>0.68</v>
      </c>
      <c r="N48" s="58"/>
      <c r="O48" s="58">
        <f t="shared" si="3"/>
        <v>0.6054083333333333</v>
      </c>
      <c r="P48" s="58"/>
    </row>
    <row r="49" spans="1:16" ht="10.5">
      <c r="A49" s="68" t="s">
        <v>176</v>
      </c>
      <c r="B49" s="68" t="s">
        <v>177</v>
      </c>
      <c r="C49" s="68" t="s">
        <v>178</v>
      </c>
      <c r="D49" s="69">
        <v>4320</v>
      </c>
      <c r="E49" s="69">
        <v>3888</v>
      </c>
      <c r="F49" s="69">
        <v>3514.89</v>
      </c>
      <c r="G49" s="69">
        <v>10584</v>
      </c>
      <c r="H49" s="69">
        <v>7832.16</v>
      </c>
      <c r="I49" s="69">
        <v>7401.53</v>
      </c>
      <c r="J49" s="56">
        <f>(G49-D49)*100/D49</f>
        <v>145</v>
      </c>
      <c r="K49" s="57">
        <f>(H49-E49)*100/E49</f>
        <v>101.44444444444444</v>
      </c>
      <c r="L49" s="57">
        <f>(I49-F49)*100/F49</f>
        <v>110.57643340189878</v>
      </c>
      <c r="M49" s="58">
        <f t="shared" si="2"/>
        <v>0.9</v>
      </c>
      <c r="N49" s="58">
        <f t="shared" si="0"/>
        <v>0.74</v>
      </c>
      <c r="O49" s="58">
        <f t="shared" si="3"/>
        <v>0.8136319444444444</v>
      </c>
      <c r="P49" s="58">
        <f t="shared" si="1"/>
        <v>0.6993131141345427</v>
      </c>
    </row>
    <row r="50" spans="1:16" ht="10.5">
      <c r="A50" s="68" t="s">
        <v>176</v>
      </c>
      <c r="B50" s="68" t="s">
        <v>177</v>
      </c>
      <c r="C50" s="68" t="s">
        <v>169</v>
      </c>
      <c r="D50" s="69">
        <v>39240</v>
      </c>
      <c r="E50" s="69">
        <v>25590</v>
      </c>
      <c r="F50" s="69">
        <v>23157.45</v>
      </c>
      <c r="G50" s="69"/>
      <c r="H50" s="69"/>
      <c r="I50" s="69"/>
      <c r="J50" s="56"/>
      <c r="K50" s="57"/>
      <c r="L50" s="57"/>
      <c r="M50" s="58">
        <f t="shared" si="2"/>
        <v>0.6521406727828746</v>
      </c>
      <c r="N50" s="58"/>
      <c r="O50" s="58">
        <f t="shared" si="3"/>
        <v>0.5901490825688074</v>
      </c>
      <c r="P50" s="58"/>
    </row>
    <row r="51" spans="1:16" ht="10.5">
      <c r="A51" s="68" t="s">
        <v>176</v>
      </c>
      <c r="B51" s="68" t="s">
        <v>177</v>
      </c>
      <c r="C51" s="68" t="s">
        <v>82</v>
      </c>
      <c r="D51" s="69">
        <v>226764</v>
      </c>
      <c r="E51" s="69">
        <v>146825.76</v>
      </c>
      <c r="F51" s="69">
        <v>130679.5</v>
      </c>
      <c r="G51" s="69">
        <v>7620</v>
      </c>
      <c r="H51" s="69">
        <v>5815.42</v>
      </c>
      <c r="I51" s="69">
        <v>4869</v>
      </c>
      <c r="J51" s="56">
        <f>(G51-D51)*100/D51</f>
        <v>-96.6396782558078</v>
      </c>
      <c r="K51" s="57">
        <f>(H51-E51)*100/E51</f>
        <v>-96.03923725645963</v>
      </c>
      <c r="L51" s="57">
        <f>(I51-F51)*100/F51</f>
        <v>-96.27409042734324</v>
      </c>
      <c r="M51" s="58">
        <f t="shared" si="2"/>
        <v>0.6474826692067525</v>
      </c>
      <c r="N51" s="58">
        <f t="shared" si="0"/>
        <v>0.7631784776902887</v>
      </c>
      <c r="O51" s="58">
        <f t="shared" si="3"/>
        <v>0.5762797445802684</v>
      </c>
      <c r="P51" s="58">
        <f t="shared" si="1"/>
        <v>0.6389763779527559</v>
      </c>
    </row>
    <row r="52" spans="1:16" ht="10.5">
      <c r="A52" s="68" t="s">
        <v>176</v>
      </c>
      <c r="B52" s="68" t="s">
        <v>177</v>
      </c>
      <c r="C52" s="68" t="s">
        <v>65</v>
      </c>
      <c r="D52" s="69"/>
      <c r="E52" s="69"/>
      <c r="F52" s="69"/>
      <c r="G52" s="69">
        <v>45600</v>
      </c>
      <c r="H52" s="69">
        <v>20292</v>
      </c>
      <c r="I52" s="69">
        <v>18813.82</v>
      </c>
      <c r="J52" s="56"/>
      <c r="K52" s="57"/>
      <c r="L52" s="57"/>
      <c r="M52" s="58"/>
      <c r="N52" s="58">
        <f t="shared" si="0"/>
        <v>0.445</v>
      </c>
      <c r="O52" s="58"/>
      <c r="P52" s="58">
        <f t="shared" si="1"/>
        <v>0.41258377192982454</v>
      </c>
    </row>
    <row r="53" spans="1:16" ht="10.5">
      <c r="A53" s="68" t="s">
        <v>474</v>
      </c>
      <c r="B53" s="68" t="s">
        <v>475</v>
      </c>
      <c r="C53" s="68" t="s">
        <v>151</v>
      </c>
      <c r="D53" s="69"/>
      <c r="E53" s="69"/>
      <c r="F53" s="69"/>
      <c r="G53" s="69">
        <v>375066.29</v>
      </c>
      <c r="H53" s="69">
        <v>282356.34</v>
      </c>
      <c r="I53" s="69">
        <v>250969.02</v>
      </c>
      <c r="J53" s="56"/>
      <c r="K53" s="57"/>
      <c r="L53" s="57"/>
      <c r="M53" s="58"/>
      <c r="N53" s="58">
        <f t="shared" si="0"/>
        <v>0.7528171620008827</v>
      </c>
      <c r="O53" s="58"/>
      <c r="P53" s="58">
        <f t="shared" si="1"/>
        <v>0.6691324352289831</v>
      </c>
    </row>
    <row r="54" spans="1:16" ht="10.5">
      <c r="A54" s="68" t="s">
        <v>474</v>
      </c>
      <c r="B54" s="68" t="s">
        <v>475</v>
      </c>
      <c r="C54" s="68" t="s">
        <v>585</v>
      </c>
      <c r="D54" s="69"/>
      <c r="E54" s="69"/>
      <c r="F54" s="69"/>
      <c r="G54" s="69">
        <v>6480</v>
      </c>
      <c r="H54" s="69">
        <v>3578.57</v>
      </c>
      <c r="I54" s="69">
        <v>3046.41</v>
      </c>
      <c r="J54" s="56"/>
      <c r="K54" s="57"/>
      <c r="L54" s="57"/>
      <c r="M54" s="58"/>
      <c r="N54" s="58">
        <f t="shared" si="0"/>
        <v>0.5522484567901235</v>
      </c>
      <c r="O54" s="58"/>
      <c r="P54" s="58">
        <f t="shared" si="1"/>
        <v>0.47012499999999996</v>
      </c>
    </row>
    <row r="55" spans="1:16" ht="10.5">
      <c r="A55" s="68" t="s">
        <v>476</v>
      </c>
      <c r="B55" s="68" t="s">
        <v>477</v>
      </c>
      <c r="C55" s="68" t="s">
        <v>133</v>
      </c>
      <c r="D55" s="69">
        <v>288</v>
      </c>
      <c r="E55" s="69">
        <v>1411.2</v>
      </c>
      <c r="F55" s="69">
        <v>1255.04</v>
      </c>
      <c r="G55" s="69"/>
      <c r="H55" s="69"/>
      <c r="I55" s="69"/>
      <c r="J55" s="56"/>
      <c r="K55" s="57"/>
      <c r="L55" s="57"/>
      <c r="M55" s="58">
        <f t="shared" si="2"/>
        <v>4.9</v>
      </c>
      <c r="N55" s="58"/>
      <c r="O55" s="58">
        <f t="shared" si="3"/>
        <v>4.357777777777778</v>
      </c>
      <c r="P55" s="58"/>
    </row>
    <row r="56" spans="1:16" ht="10.5">
      <c r="A56" s="68" t="s">
        <v>476</v>
      </c>
      <c r="B56" s="68" t="s">
        <v>477</v>
      </c>
      <c r="C56" s="68" t="s">
        <v>45</v>
      </c>
      <c r="D56" s="69"/>
      <c r="E56" s="69"/>
      <c r="F56" s="69"/>
      <c r="G56" s="69">
        <v>12006</v>
      </c>
      <c r="H56" s="69">
        <v>32755.44</v>
      </c>
      <c r="I56" s="69">
        <v>28562.58</v>
      </c>
      <c r="J56" s="56"/>
      <c r="K56" s="57"/>
      <c r="L56" s="57"/>
      <c r="M56" s="58"/>
      <c r="N56" s="58">
        <f t="shared" si="0"/>
        <v>2.728255872063968</v>
      </c>
      <c r="O56" s="58"/>
      <c r="P56" s="58">
        <f t="shared" si="1"/>
        <v>2.379025487256372</v>
      </c>
    </row>
    <row r="57" spans="1:16" ht="10.5">
      <c r="A57" s="68" t="s">
        <v>476</v>
      </c>
      <c r="B57" s="68" t="s">
        <v>477</v>
      </c>
      <c r="C57" s="68" t="s">
        <v>682</v>
      </c>
      <c r="D57" s="69">
        <v>10</v>
      </c>
      <c r="E57" s="69">
        <v>31.64</v>
      </c>
      <c r="F57" s="69">
        <v>28.7</v>
      </c>
      <c r="G57" s="69"/>
      <c r="H57" s="69"/>
      <c r="I57" s="69"/>
      <c r="J57" s="56"/>
      <c r="K57" s="57"/>
      <c r="L57" s="57"/>
      <c r="M57" s="58">
        <f t="shared" si="2"/>
        <v>3.164</v>
      </c>
      <c r="N57" s="58"/>
      <c r="O57" s="58">
        <f t="shared" si="3"/>
        <v>2.87</v>
      </c>
      <c r="P57" s="58"/>
    </row>
    <row r="58" spans="1:16" ht="10.5">
      <c r="A58" s="68" t="s">
        <v>480</v>
      </c>
      <c r="B58" s="68" t="s">
        <v>481</v>
      </c>
      <c r="C58" s="68" t="s">
        <v>133</v>
      </c>
      <c r="D58" s="69">
        <v>8332.2</v>
      </c>
      <c r="E58" s="69">
        <v>19997.28</v>
      </c>
      <c r="F58" s="69">
        <v>17819.86</v>
      </c>
      <c r="G58" s="69">
        <v>10054.8</v>
      </c>
      <c r="H58" s="69">
        <v>23571.22</v>
      </c>
      <c r="I58" s="69">
        <v>20792.9</v>
      </c>
      <c r="J58" s="56">
        <f>(G58-D58)*100/D58</f>
        <v>20.6740116655865</v>
      </c>
      <c r="K58" s="57">
        <f>(H58-E58)*100/E58</f>
        <v>17.87213060976294</v>
      </c>
      <c r="L58" s="57">
        <f>(I58-F58)*100/F58</f>
        <v>16.683857224467538</v>
      </c>
      <c r="M58" s="58">
        <f t="shared" si="2"/>
        <v>2.3999999999999995</v>
      </c>
      <c r="N58" s="58">
        <f t="shared" si="0"/>
        <v>2.3442753709671007</v>
      </c>
      <c r="O58" s="58">
        <f t="shared" si="3"/>
        <v>2.138674059672115</v>
      </c>
      <c r="P58" s="58">
        <f t="shared" si="1"/>
        <v>2.067957592393683</v>
      </c>
    </row>
    <row r="59" spans="1:16" ht="10.5">
      <c r="A59" s="68" t="s">
        <v>480</v>
      </c>
      <c r="B59" s="68" t="s">
        <v>481</v>
      </c>
      <c r="C59" s="68" t="s">
        <v>121</v>
      </c>
      <c r="D59" s="69">
        <v>216</v>
      </c>
      <c r="E59" s="69">
        <v>561.6</v>
      </c>
      <c r="F59" s="69">
        <v>509.56</v>
      </c>
      <c r="G59" s="69"/>
      <c r="H59" s="69"/>
      <c r="I59" s="69"/>
      <c r="J59" s="56"/>
      <c r="K59" s="57"/>
      <c r="L59" s="57"/>
      <c r="M59" s="58">
        <f t="shared" si="2"/>
        <v>2.6</v>
      </c>
      <c r="N59" s="58"/>
      <c r="O59" s="58">
        <f t="shared" si="3"/>
        <v>2.359074074074074</v>
      </c>
      <c r="P59" s="58"/>
    </row>
    <row r="60" spans="1:16" ht="10.5">
      <c r="A60" s="68" t="s">
        <v>480</v>
      </c>
      <c r="B60" s="68" t="s">
        <v>481</v>
      </c>
      <c r="C60" s="68" t="s">
        <v>45</v>
      </c>
      <c r="D60" s="69">
        <v>7759.8</v>
      </c>
      <c r="E60" s="69">
        <v>17543.25</v>
      </c>
      <c r="F60" s="69">
        <v>15680.95</v>
      </c>
      <c r="G60" s="69">
        <v>9325.8</v>
      </c>
      <c r="H60" s="69">
        <v>19364</v>
      </c>
      <c r="I60" s="69">
        <v>18032.41</v>
      </c>
      <c r="J60" s="56">
        <f>(G60-D60)*100/D60</f>
        <v>20.18093249826025</v>
      </c>
      <c r="K60" s="57">
        <f>(H60-E60)*100/E60</f>
        <v>10.3786356575891</v>
      </c>
      <c r="L60" s="57">
        <f>(I60-F60)*100/F60</f>
        <v>14.99564758512717</v>
      </c>
      <c r="M60" s="58">
        <f t="shared" si="2"/>
        <v>2.260786360473208</v>
      </c>
      <c r="N60" s="58">
        <f t="shared" si="0"/>
        <v>2.0763902292564715</v>
      </c>
      <c r="O60" s="58">
        <f t="shared" si="3"/>
        <v>2.0207930616768475</v>
      </c>
      <c r="P60" s="58">
        <f t="shared" si="1"/>
        <v>1.9336046237320124</v>
      </c>
    </row>
    <row r="61" spans="1:16" ht="10.5">
      <c r="A61" s="68" t="s">
        <v>480</v>
      </c>
      <c r="B61" s="68" t="s">
        <v>481</v>
      </c>
      <c r="C61" s="68" t="s">
        <v>169</v>
      </c>
      <c r="D61" s="69">
        <v>8235</v>
      </c>
      <c r="E61" s="69">
        <v>18300</v>
      </c>
      <c r="F61" s="69">
        <v>16264.46</v>
      </c>
      <c r="G61" s="69"/>
      <c r="H61" s="69"/>
      <c r="I61" s="69"/>
      <c r="J61" s="56"/>
      <c r="K61" s="57"/>
      <c r="L61" s="57"/>
      <c r="M61" s="58">
        <f t="shared" si="2"/>
        <v>2.2222222222222223</v>
      </c>
      <c r="N61" s="58"/>
      <c r="O61" s="58">
        <f t="shared" si="3"/>
        <v>1.9750406800242866</v>
      </c>
      <c r="P61" s="58"/>
    </row>
    <row r="62" spans="1:16" ht="10.5">
      <c r="A62" s="68" t="s">
        <v>480</v>
      </c>
      <c r="B62" s="68" t="s">
        <v>481</v>
      </c>
      <c r="C62" s="68" t="s">
        <v>82</v>
      </c>
      <c r="D62" s="69"/>
      <c r="E62" s="69"/>
      <c r="F62" s="69"/>
      <c r="G62" s="69">
        <v>135</v>
      </c>
      <c r="H62" s="69">
        <v>369.66</v>
      </c>
      <c r="I62" s="69">
        <v>309.5</v>
      </c>
      <c r="J62" s="56"/>
      <c r="K62" s="57"/>
      <c r="L62" s="57"/>
      <c r="M62" s="58"/>
      <c r="N62" s="58">
        <f t="shared" si="0"/>
        <v>2.7382222222222223</v>
      </c>
      <c r="O62" s="58"/>
      <c r="P62" s="58">
        <f t="shared" si="1"/>
        <v>2.2925925925925927</v>
      </c>
    </row>
    <row r="63" spans="1:16" ht="10.5">
      <c r="A63" s="68" t="s">
        <v>676</v>
      </c>
      <c r="B63" s="68" t="s">
        <v>677</v>
      </c>
      <c r="C63" s="68" t="s">
        <v>133</v>
      </c>
      <c r="D63" s="69">
        <v>480</v>
      </c>
      <c r="E63" s="69">
        <v>2496</v>
      </c>
      <c r="F63" s="69">
        <v>2225.86</v>
      </c>
      <c r="G63" s="69"/>
      <c r="H63" s="69"/>
      <c r="I63" s="69"/>
      <c r="J63" s="56"/>
      <c r="K63" s="57"/>
      <c r="L63" s="57"/>
      <c r="M63" s="58">
        <f t="shared" si="2"/>
        <v>5.2</v>
      </c>
      <c r="N63" s="58"/>
      <c r="O63" s="58">
        <f t="shared" si="3"/>
        <v>4.637208333333334</v>
      </c>
      <c r="P63" s="58"/>
    </row>
    <row r="64" spans="1:16" ht="10.5">
      <c r="A64" s="68" t="s">
        <v>676</v>
      </c>
      <c r="B64" s="68" t="s">
        <v>677</v>
      </c>
      <c r="C64" s="68" t="s">
        <v>59</v>
      </c>
      <c r="D64" s="69">
        <v>1368</v>
      </c>
      <c r="E64" s="69">
        <v>6896</v>
      </c>
      <c r="F64" s="69">
        <v>6200.96</v>
      </c>
      <c r="G64" s="69">
        <v>1512</v>
      </c>
      <c r="H64" s="69">
        <v>7642.7</v>
      </c>
      <c r="I64" s="69">
        <v>6931.75</v>
      </c>
      <c r="J64" s="56">
        <f aca="true" t="shared" si="11" ref="J64:L65">(G64-D64)*100/D64</f>
        <v>10.526315789473685</v>
      </c>
      <c r="K64" s="57">
        <f t="shared" si="11"/>
        <v>10.828016241299302</v>
      </c>
      <c r="L64" s="57">
        <f t="shared" si="11"/>
        <v>11.785110692537929</v>
      </c>
      <c r="M64" s="58">
        <f t="shared" si="2"/>
        <v>5.04093567251462</v>
      </c>
      <c r="N64" s="58">
        <f t="shared" si="0"/>
        <v>5.054695767195767</v>
      </c>
      <c r="O64" s="58">
        <f t="shared" si="3"/>
        <v>4.532865497076023</v>
      </c>
      <c r="P64" s="58">
        <f t="shared" si="1"/>
        <v>4.5844907407407405</v>
      </c>
    </row>
    <row r="65" spans="1:16" ht="10.5">
      <c r="A65" s="68" t="s">
        <v>676</v>
      </c>
      <c r="B65" s="68" t="s">
        <v>677</v>
      </c>
      <c r="C65" s="68" t="s">
        <v>134</v>
      </c>
      <c r="D65" s="69">
        <v>14448</v>
      </c>
      <c r="E65" s="69">
        <v>65768.5</v>
      </c>
      <c r="F65" s="69">
        <v>58594.05</v>
      </c>
      <c r="G65" s="69">
        <v>9840</v>
      </c>
      <c r="H65" s="69">
        <v>44792.5</v>
      </c>
      <c r="I65" s="69">
        <v>40518.6</v>
      </c>
      <c r="J65" s="56">
        <f t="shared" si="11"/>
        <v>-31.893687707641195</v>
      </c>
      <c r="K65" s="57">
        <f t="shared" si="11"/>
        <v>-31.893687707641195</v>
      </c>
      <c r="L65" s="57">
        <f t="shared" si="11"/>
        <v>-30.848610055116524</v>
      </c>
      <c r="M65" s="58">
        <f t="shared" si="2"/>
        <v>4.552083333333333</v>
      </c>
      <c r="N65" s="58">
        <f t="shared" si="0"/>
        <v>4.552083333333333</v>
      </c>
      <c r="O65" s="58">
        <f t="shared" si="3"/>
        <v>4.055512873754153</v>
      </c>
      <c r="P65" s="58">
        <f t="shared" si="1"/>
        <v>4.117743902439024</v>
      </c>
    </row>
    <row r="66" spans="1:16" ht="10.5">
      <c r="A66" s="68" t="s">
        <v>676</v>
      </c>
      <c r="B66" s="68" t="s">
        <v>677</v>
      </c>
      <c r="C66" s="68" t="s">
        <v>62</v>
      </c>
      <c r="D66" s="69">
        <v>268.8</v>
      </c>
      <c r="E66" s="69">
        <v>1397.76</v>
      </c>
      <c r="F66" s="69">
        <v>1232.02</v>
      </c>
      <c r="G66" s="69"/>
      <c r="H66" s="69"/>
      <c r="I66" s="69"/>
      <c r="J66" s="56"/>
      <c r="K66" s="57"/>
      <c r="L66" s="57"/>
      <c r="M66" s="58">
        <f t="shared" si="2"/>
        <v>5.2</v>
      </c>
      <c r="N66" s="58"/>
      <c r="O66" s="58">
        <f t="shared" si="3"/>
        <v>4.583407738095238</v>
      </c>
      <c r="P66" s="58"/>
    </row>
    <row r="67" spans="1:16" ht="10.5">
      <c r="A67" s="66" t="s">
        <v>676</v>
      </c>
      <c r="B67" s="66" t="s">
        <v>677</v>
      </c>
      <c r="C67" s="66" t="s">
        <v>121</v>
      </c>
      <c r="D67" s="67">
        <v>174</v>
      </c>
      <c r="E67" s="67">
        <v>651.9</v>
      </c>
      <c r="F67" s="67">
        <v>567.28</v>
      </c>
      <c r="G67" s="67"/>
      <c r="H67" s="67"/>
      <c r="I67" s="67"/>
      <c r="J67" s="56"/>
      <c r="K67" s="57"/>
      <c r="L67" s="57"/>
      <c r="M67" s="58">
        <f t="shared" si="2"/>
        <v>3.7465517241379307</v>
      </c>
      <c r="N67" s="58"/>
      <c r="O67" s="58">
        <f t="shared" si="3"/>
        <v>3.260229885057471</v>
      </c>
      <c r="P67" s="58"/>
    </row>
    <row r="68" spans="1:16" ht="10.5">
      <c r="A68" s="66" t="s">
        <v>676</v>
      </c>
      <c r="B68" s="66" t="s">
        <v>677</v>
      </c>
      <c r="C68" s="66" t="s">
        <v>45</v>
      </c>
      <c r="D68" s="67">
        <v>350520</v>
      </c>
      <c r="E68" s="67">
        <v>1987541.04</v>
      </c>
      <c r="F68" s="67">
        <v>1777293.01</v>
      </c>
      <c r="G68" s="67">
        <v>307545.6</v>
      </c>
      <c r="H68" s="67">
        <v>1596027.2</v>
      </c>
      <c r="I68" s="67">
        <v>1436939.11</v>
      </c>
      <c r="J68" s="56">
        <f aca="true" t="shared" si="12" ref="J68:L72">(G68-D68)*100/D68</f>
        <v>-12.260184868195829</v>
      </c>
      <c r="K68" s="57">
        <f t="shared" si="12"/>
        <v>-19.69840280631388</v>
      </c>
      <c r="L68" s="57">
        <f t="shared" si="12"/>
        <v>-19.150128768018952</v>
      </c>
      <c r="M68" s="58">
        <f t="shared" si="2"/>
        <v>5.670264293050326</v>
      </c>
      <c r="N68" s="58">
        <f t="shared" si="0"/>
        <v>5.18956278353519</v>
      </c>
      <c r="O68" s="58">
        <f t="shared" si="3"/>
        <v>5.070446793335615</v>
      </c>
      <c r="P68" s="58">
        <f t="shared" si="1"/>
        <v>4.6722798505327345</v>
      </c>
    </row>
    <row r="69" spans="1:16" ht="10.5">
      <c r="A69" s="66" t="s">
        <v>676</v>
      </c>
      <c r="B69" s="66" t="s">
        <v>677</v>
      </c>
      <c r="C69" s="66" t="s">
        <v>61</v>
      </c>
      <c r="D69" s="67">
        <v>1041.6</v>
      </c>
      <c r="E69" s="67">
        <v>5188.08</v>
      </c>
      <c r="F69" s="67">
        <v>4656.04</v>
      </c>
      <c r="G69" s="67">
        <v>12273.6</v>
      </c>
      <c r="H69" s="67">
        <v>78754.74</v>
      </c>
      <c r="I69" s="67">
        <v>68167.48</v>
      </c>
      <c r="J69" s="56">
        <f t="shared" si="12"/>
        <v>1078.3410138248848</v>
      </c>
      <c r="K69" s="57">
        <f t="shared" si="12"/>
        <v>1417.9939399546654</v>
      </c>
      <c r="L69" s="57">
        <f t="shared" si="12"/>
        <v>1364.0656008109895</v>
      </c>
      <c r="M69" s="58">
        <f t="shared" si="2"/>
        <v>4.980875576036866</v>
      </c>
      <c r="N69" s="58">
        <f t="shared" si="0"/>
        <v>6.416596597575284</v>
      </c>
      <c r="O69" s="58">
        <f t="shared" si="3"/>
        <v>4.4700844854070665</v>
      </c>
      <c r="P69" s="58">
        <f t="shared" si="1"/>
        <v>5.553992308695085</v>
      </c>
    </row>
    <row r="70" spans="1:16" ht="10.5">
      <c r="A70" s="66" t="s">
        <v>676</v>
      </c>
      <c r="B70" s="66" t="s">
        <v>677</v>
      </c>
      <c r="C70" s="66" t="s">
        <v>151</v>
      </c>
      <c r="D70" s="67">
        <v>37407.6</v>
      </c>
      <c r="E70" s="67">
        <v>121287.34</v>
      </c>
      <c r="F70" s="67">
        <v>108732.59</v>
      </c>
      <c r="G70" s="67">
        <v>42276</v>
      </c>
      <c r="H70" s="67">
        <v>115068.13</v>
      </c>
      <c r="I70" s="67">
        <v>104543.19</v>
      </c>
      <c r="J70" s="56">
        <f t="shared" si="12"/>
        <v>13.014467648285379</v>
      </c>
      <c r="K70" s="57">
        <f t="shared" si="12"/>
        <v>-5.127666251069561</v>
      </c>
      <c r="L70" s="57">
        <f t="shared" si="12"/>
        <v>-3.8529386635598346</v>
      </c>
      <c r="M70" s="58">
        <f aca="true" t="shared" si="13" ref="M70:M132">E70/D70</f>
        <v>3.2423181385600786</v>
      </c>
      <c r="N70" s="58">
        <f aca="true" t="shared" si="14" ref="N70:N133">H70/G70</f>
        <v>2.7218310625413946</v>
      </c>
      <c r="O70" s="58">
        <f aca="true" t="shared" si="15" ref="O70:O132">F70/D70</f>
        <v>2.9066978368032164</v>
      </c>
      <c r="P70" s="58">
        <f aca="true" t="shared" si="16" ref="P70:P133">I70/G70</f>
        <v>2.472873261424922</v>
      </c>
    </row>
    <row r="71" spans="1:16" ht="10.5">
      <c r="A71" s="66" t="s">
        <v>676</v>
      </c>
      <c r="B71" s="66" t="s">
        <v>677</v>
      </c>
      <c r="C71" s="66" t="s">
        <v>49</v>
      </c>
      <c r="D71" s="67">
        <v>8836.8</v>
      </c>
      <c r="E71" s="67">
        <v>43650.11</v>
      </c>
      <c r="F71" s="67">
        <v>38765.78</v>
      </c>
      <c r="G71" s="67">
        <v>7560</v>
      </c>
      <c r="H71" s="67">
        <v>37343.25</v>
      </c>
      <c r="I71" s="67">
        <v>33697.35</v>
      </c>
      <c r="J71" s="56">
        <f t="shared" si="12"/>
        <v>-14.448669201520906</v>
      </c>
      <c r="K71" s="57">
        <f t="shared" si="12"/>
        <v>-14.448669201520913</v>
      </c>
      <c r="L71" s="57">
        <f t="shared" si="12"/>
        <v>-13.074495083034574</v>
      </c>
      <c r="M71" s="58">
        <f t="shared" si="13"/>
        <v>4.939583333333334</v>
      </c>
      <c r="N71" s="58">
        <f t="shared" si="14"/>
        <v>4.939583333333333</v>
      </c>
      <c r="O71" s="58">
        <f t="shared" si="15"/>
        <v>4.386857233387651</v>
      </c>
      <c r="P71" s="58">
        <f t="shared" si="16"/>
        <v>4.457321428571428</v>
      </c>
    </row>
    <row r="72" spans="1:16" ht="10.5">
      <c r="A72" s="66" t="s">
        <v>676</v>
      </c>
      <c r="B72" s="66" t="s">
        <v>677</v>
      </c>
      <c r="C72" s="66" t="s">
        <v>84</v>
      </c>
      <c r="D72" s="67">
        <v>1560</v>
      </c>
      <c r="E72" s="67">
        <v>9516</v>
      </c>
      <c r="F72" s="67">
        <v>8452.07</v>
      </c>
      <c r="G72" s="67">
        <v>1200</v>
      </c>
      <c r="H72" s="67">
        <v>7320</v>
      </c>
      <c r="I72" s="67">
        <v>6742.9</v>
      </c>
      <c r="J72" s="56">
        <f t="shared" si="12"/>
        <v>-23.076923076923077</v>
      </c>
      <c r="K72" s="57">
        <f t="shared" si="12"/>
        <v>-23.076923076923077</v>
      </c>
      <c r="L72" s="57">
        <f t="shared" si="12"/>
        <v>-20.22191013562358</v>
      </c>
      <c r="M72" s="58">
        <f t="shared" si="13"/>
        <v>6.1</v>
      </c>
      <c r="N72" s="58">
        <f t="shared" si="14"/>
        <v>6.1</v>
      </c>
      <c r="O72" s="58">
        <f t="shared" si="15"/>
        <v>5.417993589743589</v>
      </c>
      <c r="P72" s="58">
        <f t="shared" si="16"/>
        <v>5.619083333333333</v>
      </c>
    </row>
    <row r="73" spans="1:16" ht="10.5">
      <c r="A73" s="66" t="s">
        <v>676</v>
      </c>
      <c r="B73" s="66" t="s">
        <v>677</v>
      </c>
      <c r="C73" s="66" t="s">
        <v>99</v>
      </c>
      <c r="D73" s="67"/>
      <c r="E73" s="67"/>
      <c r="F73" s="67"/>
      <c r="G73" s="67">
        <v>72</v>
      </c>
      <c r="H73" s="67">
        <v>359.1</v>
      </c>
      <c r="I73" s="67">
        <v>321.59</v>
      </c>
      <c r="J73" s="56"/>
      <c r="K73" s="57"/>
      <c r="L73" s="57"/>
      <c r="M73" s="58"/>
      <c r="N73" s="58">
        <f t="shared" si="14"/>
        <v>4.987500000000001</v>
      </c>
      <c r="O73" s="58"/>
      <c r="P73" s="58">
        <f t="shared" si="16"/>
        <v>4.466527777777777</v>
      </c>
    </row>
    <row r="74" spans="1:16" ht="10.5">
      <c r="A74" s="66" t="s">
        <v>676</v>
      </c>
      <c r="B74" s="66" t="s">
        <v>677</v>
      </c>
      <c r="C74" s="66" t="s">
        <v>68</v>
      </c>
      <c r="D74" s="67">
        <v>5596.8</v>
      </c>
      <c r="E74" s="67">
        <v>25197.26</v>
      </c>
      <c r="F74" s="67">
        <v>22996.13</v>
      </c>
      <c r="G74" s="67"/>
      <c r="H74" s="67"/>
      <c r="I74" s="67"/>
      <c r="J74" s="56"/>
      <c r="K74" s="57"/>
      <c r="L74" s="57"/>
      <c r="M74" s="58">
        <f t="shared" si="13"/>
        <v>4.502083333333333</v>
      </c>
      <c r="N74" s="58"/>
      <c r="O74" s="58">
        <f t="shared" si="15"/>
        <v>4.108799671240709</v>
      </c>
      <c r="P74" s="58"/>
    </row>
    <row r="75" spans="1:16" ht="10.5">
      <c r="A75" s="66" t="s">
        <v>676</v>
      </c>
      <c r="B75" s="66" t="s">
        <v>677</v>
      </c>
      <c r="C75" s="66" t="s">
        <v>169</v>
      </c>
      <c r="D75" s="67">
        <v>2400</v>
      </c>
      <c r="E75" s="67">
        <v>12000</v>
      </c>
      <c r="F75" s="67">
        <v>10815.78</v>
      </c>
      <c r="G75" s="67"/>
      <c r="H75" s="67"/>
      <c r="I75" s="67"/>
      <c r="J75" s="56"/>
      <c r="K75" s="57"/>
      <c r="L75" s="57"/>
      <c r="M75" s="58">
        <f t="shared" si="13"/>
        <v>5</v>
      </c>
      <c r="N75" s="58"/>
      <c r="O75" s="58">
        <f t="shared" si="15"/>
        <v>4.506575000000001</v>
      </c>
      <c r="P75" s="58"/>
    </row>
    <row r="76" spans="1:16" ht="10.5">
      <c r="A76" s="66" t="s">
        <v>676</v>
      </c>
      <c r="B76" s="66" t="s">
        <v>677</v>
      </c>
      <c r="C76" s="66" t="s">
        <v>48</v>
      </c>
      <c r="D76" s="67">
        <v>4848</v>
      </c>
      <c r="E76" s="67">
        <v>22836.1</v>
      </c>
      <c r="F76" s="67">
        <v>20379.32</v>
      </c>
      <c r="G76" s="67">
        <v>13008</v>
      </c>
      <c r="H76" s="67">
        <v>61273.1</v>
      </c>
      <c r="I76" s="67">
        <v>55473.45</v>
      </c>
      <c r="J76" s="56">
        <f aca="true" t="shared" si="17" ref="J76:L78">(G76-D76)*100/D76</f>
        <v>168.31683168316832</v>
      </c>
      <c r="K76" s="57">
        <f t="shared" si="17"/>
        <v>168.31683168316832</v>
      </c>
      <c r="L76" s="57">
        <f t="shared" si="17"/>
        <v>172.20461722962295</v>
      </c>
      <c r="M76" s="58">
        <f t="shared" si="13"/>
        <v>4.710416666666666</v>
      </c>
      <c r="N76" s="58">
        <f t="shared" si="14"/>
        <v>4.710416666666666</v>
      </c>
      <c r="O76" s="58">
        <f t="shared" si="15"/>
        <v>4.203655115511551</v>
      </c>
      <c r="P76" s="58">
        <f t="shared" si="16"/>
        <v>4.264564114391144</v>
      </c>
    </row>
    <row r="77" spans="1:16" ht="10.5">
      <c r="A77" s="66" t="s">
        <v>676</v>
      </c>
      <c r="B77" s="66" t="s">
        <v>677</v>
      </c>
      <c r="C77" s="66" t="s">
        <v>107</v>
      </c>
      <c r="D77" s="67">
        <v>1953.6</v>
      </c>
      <c r="E77" s="67">
        <v>8795.27</v>
      </c>
      <c r="F77" s="67">
        <v>7898.86</v>
      </c>
      <c r="G77" s="67">
        <v>1756.8</v>
      </c>
      <c r="H77" s="67">
        <v>7909.26</v>
      </c>
      <c r="I77" s="67">
        <v>7136.99</v>
      </c>
      <c r="J77" s="56">
        <f t="shared" si="17"/>
        <v>-10.073710073710073</v>
      </c>
      <c r="K77" s="57">
        <f t="shared" si="17"/>
        <v>-10.073710073710076</v>
      </c>
      <c r="L77" s="57">
        <f t="shared" si="17"/>
        <v>-9.645315906345978</v>
      </c>
      <c r="M77" s="58">
        <f t="shared" si="13"/>
        <v>4.502083333333334</v>
      </c>
      <c r="N77" s="58">
        <f t="shared" si="14"/>
        <v>4.502083333333333</v>
      </c>
      <c r="O77" s="58">
        <f t="shared" si="15"/>
        <v>4.043233005733006</v>
      </c>
      <c r="P77" s="58">
        <f t="shared" si="16"/>
        <v>4.062494307832423</v>
      </c>
    </row>
    <row r="78" spans="1:16" ht="10.5">
      <c r="A78" s="66" t="s">
        <v>676</v>
      </c>
      <c r="B78" s="66" t="s">
        <v>677</v>
      </c>
      <c r="C78" s="66" t="s">
        <v>65</v>
      </c>
      <c r="D78" s="67">
        <v>2064</v>
      </c>
      <c r="E78" s="67">
        <v>10057.7</v>
      </c>
      <c r="F78" s="67">
        <v>8886.26</v>
      </c>
      <c r="G78" s="67">
        <v>3120</v>
      </c>
      <c r="H78" s="67">
        <v>15203.5</v>
      </c>
      <c r="I78" s="67">
        <v>13820.82</v>
      </c>
      <c r="J78" s="56">
        <f t="shared" si="17"/>
        <v>51.16279069767442</v>
      </c>
      <c r="K78" s="57">
        <f t="shared" si="17"/>
        <v>51.16279069767441</v>
      </c>
      <c r="L78" s="57">
        <f t="shared" si="17"/>
        <v>55.53022306347101</v>
      </c>
      <c r="M78" s="58">
        <f t="shared" si="13"/>
        <v>4.872916666666667</v>
      </c>
      <c r="N78" s="58">
        <f t="shared" si="14"/>
        <v>4.872916666666667</v>
      </c>
      <c r="O78" s="58">
        <f t="shared" si="15"/>
        <v>4.305358527131783</v>
      </c>
      <c r="P78" s="58">
        <f t="shared" si="16"/>
        <v>4.42975</v>
      </c>
    </row>
    <row r="79" spans="1:16" ht="10.5">
      <c r="A79" s="66" t="s">
        <v>676</v>
      </c>
      <c r="B79" s="66" t="s">
        <v>677</v>
      </c>
      <c r="C79" s="66" t="s">
        <v>67</v>
      </c>
      <c r="D79" s="67"/>
      <c r="E79" s="67"/>
      <c r="F79" s="67"/>
      <c r="G79" s="67">
        <v>96</v>
      </c>
      <c r="H79" s="67">
        <v>467.8</v>
      </c>
      <c r="I79" s="67">
        <v>427.14</v>
      </c>
      <c r="J79" s="56"/>
      <c r="K79" s="57"/>
      <c r="L79" s="57"/>
      <c r="M79" s="58"/>
      <c r="N79" s="58">
        <f t="shared" si="14"/>
        <v>4.872916666666667</v>
      </c>
      <c r="O79" s="58"/>
      <c r="P79" s="58">
        <f t="shared" si="16"/>
        <v>4.449375</v>
      </c>
    </row>
    <row r="80" spans="1:16" ht="10.5">
      <c r="A80" s="66" t="s">
        <v>751</v>
      </c>
      <c r="B80" s="66" t="s">
        <v>752</v>
      </c>
      <c r="C80" s="66" t="s">
        <v>151</v>
      </c>
      <c r="D80" s="67"/>
      <c r="E80" s="67"/>
      <c r="F80" s="67"/>
      <c r="G80" s="67">
        <v>42.18</v>
      </c>
      <c r="H80" s="67">
        <v>392.42</v>
      </c>
      <c r="I80" s="67">
        <v>355.14</v>
      </c>
      <c r="J80" s="56"/>
      <c r="K80" s="57"/>
      <c r="L80" s="57"/>
      <c r="M80" s="58"/>
      <c r="N80" s="58">
        <f t="shared" si="14"/>
        <v>9.303461356092935</v>
      </c>
      <c r="O80" s="58"/>
      <c r="P80" s="58">
        <f t="shared" si="16"/>
        <v>8.41963015647226</v>
      </c>
    </row>
    <row r="81" spans="1:16" ht="10.5">
      <c r="A81" s="66" t="s">
        <v>181</v>
      </c>
      <c r="B81" s="66" t="s">
        <v>182</v>
      </c>
      <c r="C81" s="66" t="s">
        <v>133</v>
      </c>
      <c r="D81" s="67">
        <v>420</v>
      </c>
      <c r="E81" s="67">
        <v>2548</v>
      </c>
      <c r="F81" s="67">
        <v>2273.21</v>
      </c>
      <c r="G81" s="67">
        <v>525</v>
      </c>
      <c r="H81" s="67">
        <v>3185</v>
      </c>
      <c r="I81" s="67">
        <v>2919.41</v>
      </c>
      <c r="J81" s="56">
        <f>(G81-D81)*100/D81</f>
        <v>25</v>
      </c>
      <c r="K81" s="57">
        <f>(H81-E81)*100/E81</f>
        <v>25</v>
      </c>
      <c r="L81" s="57">
        <f>(I81-F81)*100/F81</f>
        <v>28.42676215571812</v>
      </c>
      <c r="M81" s="58">
        <f t="shared" si="13"/>
        <v>6.066666666666666</v>
      </c>
      <c r="N81" s="58">
        <f t="shared" si="14"/>
        <v>6.066666666666666</v>
      </c>
      <c r="O81" s="58">
        <f t="shared" si="15"/>
        <v>5.412404761904762</v>
      </c>
      <c r="P81" s="58">
        <f t="shared" si="16"/>
        <v>5.560780952380952</v>
      </c>
    </row>
    <row r="82" spans="1:16" ht="10.5">
      <c r="A82" s="66" t="s">
        <v>181</v>
      </c>
      <c r="B82" s="66" t="s">
        <v>182</v>
      </c>
      <c r="C82" s="66" t="s">
        <v>121</v>
      </c>
      <c r="D82" s="67">
        <v>30</v>
      </c>
      <c r="E82" s="67">
        <v>182</v>
      </c>
      <c r="F82" s="67">
        <v>159.95</v>
      </c>
      <c r="G82" s="67"/>
      <c r="H82" s="67"/>
      <c r="I82" s="67"/>
      <c r="J82" s="56"/>
      <c r="K82" s="57"/>
      <c r="L82" s="57"/>
      <c r="M82" s="58">
        <f t="shared" si="13"/>
        <v>6.066666666666666</v>
      </c>
      <c r="N82" s="58"/>
      <c r="O82" s="58">
        <f t="shared" si="15"/>
        <v>5.331666666666666</v>
      </c>
      <c r="P82" s="58"/>
    </row>
    <row r="83" spans="1:16" ht="10.5">
      <c r="A83" s="66" t="s">
        <v>181</v>
      </c>
      <c r="B83" s="66" t="s">
        <v>182</v>
      </c>
      <c r="C83" s="66" t="s">
        <v>61</v>
      </c>
      <c r="D83" s="67">
        <v>50</v>
      </c>
      <c r="E83" s="67">
        <v>349</v>
      </c>
      <c r="F83" s="67">
        <v>311.99</v>
      </c>
      <c r="G83" s="67"/>
      <c r="H83" s="67"/>
      <c r="I83" s="67"/>
      <c r="J83" s="56"/>
      <c r="K83" s="57"/>
      <c r="L83" s="57"/>
      <c r="M83" s="58">
        <f t="shared" si="13"/>
        <v>6.98</v>
      </c>
      <c r="N83" s="58"/>
      <c r="O83" s="58">
        <f t="shared" si="15"/>
        <v>6.2398</v>
      </c>
      <c r="P83" s="58"/>
    </row>
    <row r="84" spans="1:16" ht="10.5">
      <c r="A84" s="66" t="s">
        <v>181</v>
      </c>
      <c r="B84" s="66" t="s">
        <v>182</v>
      </c>
      <c r="C84" s="66" t="s">
        <v>151</v>
      </c>
      <c r="D84" s="67">
        <v>1054.5</v>
      </c>
      <c r="E84" s="67">
        <v>4268.45</v>
      </c>
      <c r="F84" s="67">
        <v>3829.55</v>
      </c>
      <c r="G84" s="67">
        <v>1050</v>
      </c>
      <c r="H84" s="67">
        <v>3568.14</v>
      </c>
      <c r="I84" s="67">
        <v>3257.64</v>
      </c>
      <c r="J84" s="56">
        <f>(G84-D84)*100/D84</f>
        <v>-0.4267425320056899</v>
      </c>
      <c r="K84" s="57">
        <f>(H84-E84)*100/E84</f>
        <v>-16.406658154599445</v>
      </c>
      <c r="L84" s="57">
        <f>(I84-F84)*100/F84</f>
        <v>-14.93413064198144</v>
      </c>
      <c r="M84" s="58">
        <f t="shared" si="13"/>
        <v>4.047842579421527</v>
      </c>
      <c r="N84" s="58">
        <f t="shared" si="14"/>
        <v>3.398228571428571</v>
      </c>
      <c r="O84" s="58">
        <f t="shared" si="15"/>
        <v>3.631626363205311</v>
      </c>
      <c r="P84" s="58">
        <f t="shared" si="16"/>
        <v>3.102514285714286</v>
      </c>
    </row>
    <row r="85" spans="1:16" ht="10.5">
      <c r="A85" s="66" t="s">
        <v>558</v>
      </c>
      <c r="B85" s="66" t="s">
        <v>559</v>
      </c>
      <c r="C85" s="66" t="s">
        <v>731</v>
      </c>
      <c r="D85" s="67">
        <v>50000</v>
      </c>
      <c r="E85" s="67">
        <v>65500</v>
      </c>
      <c r="F85" s="67">
        <v>57504.77</v>
      </c>
      <c r="G85" s="67"/>
      <c r="H85" s="67"/>
      <c r="I85" s="67"/>
      <c r="J85" s="56"/>
      <c r="K85" s="57"/>
      <c r="L85" s="57"/>
      <c r="M85" s="58">
        <f t="shared" si="13"/>
        <v>1.31</v>
      </c>
      <c r="N85" s="58"/>
      <c r="O85" s="58">
        <f t="shared" si="15"/>
        <v>1.1500953999999999</v>
      </c>
      <c r="P85" s="58"/>
    </row>
    <row r="86" spans="1:16" ht="10.5">
      <c r="A86" s="66" t="s">
        <v>558</v>
      </c>
      <c r="B86" s="66" t="s">
        <v>559</v>
      </c>
      <c r="C86" s="66" t="s">
        <v>483</v>
      </c>
      <c r="D86" s="67">
        <v>25000</v>
      </c>
      <c r="E86" s="67">
        <v>42500</v>
      </c>
      <c r="F86" s="67">
        <v>37802.24</v>
      </c>
      <c r="G86" s="67"/>
      <c r="H86" s="67"/>
      <c r="I86" s="67"/>
      <c r="J86" s="56"/>
      <c r="K86" s="57"/>
      <c r="L86" s="57"/>
      <c r="M86" s="58">
        <f t="shared" si="13"/>
        <v>1.7</v>
      </c>
      <c r="N86" s="58"/>
      <c r="O86" s="58">
        <f t="shared" si="15"/>
        <v>1.5120896</v>
      </c>
      <c r="P86" s="58"/>
    </row>
    <row r="87" spans="1:16" ht="10.5">
      <c r="A87" s="66" t="s">
        <v>558</v>
      </c>
      <c r="B87" s="66" t="s">
        <v>559</v>
      </c>
      <c r="C87" s="66" t="s">
        <v>121</v>
      </c>
      <c r="D87" s="67">
        <v>444000</v>
      </c>
      <c r="E87" s="67">
        <v>622890</v>
      </c>
      <c r="F87" s="67">
        <v>560410.22</v>
      </c>
      <c r="G87" s="67"/>
      <c r="H87" s="67"/>
      <c r="I87" s="67"/>
      <c r="J87" s="56"/>
      <c r="K87" s="57"/>
      <c r="L87" s="57"/>
      <c r="M87" s="58">
        <f t="shared" si="13"/>
        <v>1.4029054054054053</v>
      </c>
      <c r="N87" s="58"/>
      <c r="O87" s="58">
        <f t="shared" si="15"/>
        <v>1.2621851801801802</v>
      </c>
      <c r="P87" s="58"/>
    </row>
    <row r="88" spans="1:16" ht="10.5">
      <c r="A88" s="66" t="s">
        <v>558</v>
      </c>
      <c r="B88" s="66" t="s">
        <v>559</v>
      </c>
      <c r="C88" s="66" t="s">
        <v>45</v>
      </c>
      <c r="D88" s="67">
        <v>75000</v>
      </c>
      <c r="E88" s="67">
        <v>102500</v>
      </c>
      <c r="F88" s="67">
        <v>92028.63</v>
      </c>
      <c r="G88" s="67">
        <v>26800</v>
      </c>
      <c r="H88" s="67">
        <v>46096</v>
      </c>
      <c r="I88" s="67">
        <v>42240.77</v>
      </c>
      <c r="J88" s="56">
        <f>(G88-D88)*100/D88</f>
        <v>-64.26666666666667</v>
      </c>
      <c r="K88" s="57">
        <f>(H88-E88)*100/E88</f>
        <v>-55.02829268292683</v>
      </c>
      <c r="L88" s="57">
        <f>(I88-F88)*100/F88</f>
        <v>-54.10040332014071</v>
      </c>
      <c r="M88" s="58">
        <f t="shared" si="13"/>
        <v>1.3666666666666667</v>
      </c>
      <c r="N88" s="58">
        <f t="shared" si="14"/>
        <v>1.72</v>
      </c>
      <c r="O88" s="58">
        <f t="shared" si="15"/>
        <v>1.2270484000000002</v>
      </c>
      <c r="P88" s="58">
        <f t="shared" si="16"/>
        <v>1.576148134328358</v>
      </c>
    </row>
    <row r="89" spans="1:16" ht="10.5">
      <c r="A89" s="66" t="s">
        <v>558</v>
      </c>
      <c r="B89" s="66" t="s">
        <v>559</v>
      </c>
      <c r="C89" s="66" t="s">
        <v>102</v>
      </c>
      <c r="D89" s="67">
        <v>196000</v>
      </c>
      <c r="E89" s="67">
        <v>310500</v>
      </c>
      <c r="F89" s="67">
        <v>283604.99</v>
      </c>
      <c r="G89" s="67"/>
      <c r="H89" s="67"/>
      <c r="I89" s="67"/>
      <c r="J89" s="56"/>
      <c r="K89" s="57"/>
      <c r="L89" s="57"/>
      <c r="M89" s="58">
        <f t="shared" si="13"/>
        <v>1.5841836734693877</v>
      </c>
      <c r="N89" s="58"/>
      <c r="O89" s="58">
        <f t="shared" si="15"/>
        <v>1.4469642346938776</v>
      </c>
      <c r="P89" s="58"/>
    </row>
    <row r="90" spans="1:16" ht="10.5">
      <c r="A90" s="66" t="s">
        <v>558</v>
      </c>
      <c r="B90" s="66" t="s">
        <v>559</v>
      </c>
      <c r="C90" s="66" t="s">
        <v>151</v>
      </c>
      <c r="D90" s="67">
        <v>682.48</v>
      </c>
      <c r="E90" s="67">
        <v>3462.06</v>
      </c>
      <c r="F90" s="67">
        <v>3111.5</v>
      </c>
      <c r="G90" s="67">
        <v>1070.82</v>
      </c>
      <c r="H90" s="67">
        <v>6153.65</v>
      </c>
      <c r="I90" s="67">
        <v>5509.96</v>
      </c>
      <c r="J90" s="56">
        <f>(G90-D90)*100/D90</f>
        <v>56.90130113702964</v>
      </c>
      <c r="K90" s="57">
        <f>(H90-E90)*100/E90</f>
        <v>77.7453308146017</v>
      </c>
      <c r="L90" s="57">
        <f>(I90-F90)*100/F90</f>
        <v>77.08372167764743</v>
      </c>
      <c r="M90" s="58">
        <f t="shared" si="13"/>
        <v>5.072764037041378</v>
      </c>
      <c r="N90" s="58">
        <f t="shared" si="14"/>
        <v>5.746670775667246</v>
      </c>
      <c r="O90" s="58">
        <f t="shared" si="15"/>
        <v>4.559107959207596</v>
      </c>
      <c r="P90" s="58">
        <f t="shared" si="16"/>
        <v>5.145552006873237</v>
      </c>
    </row>
    <row r="91" spans="1:16" ht="10.5">
      <c r="A91" s="66" t="s">
        <v>558</v>
      </c>
      <c r="B91" s="66" t="s">
        <v>559</v>
      </c>
      <c r="C91" s="66" t="s">
        <v>823</v>
      </c>
      <c r="D91" s="67">
        <v>20000</v>
      </c>
      <c r="E91" s="67">
        <v>26800</v>
      </c>
      <c r="F91" s="67">
        <v>23507.73</v>
      </c>
      <c r="G91" s="67"/>
      <c r="H91" s="67"/>
      <c r="I91" s="67"/>
      <c r="J91" s="56"/>
      <c r="K91" s="57"/>
      <c r="L91" s="57"/>
      <c r="M91" s="58">
        <f t="shared" si="13"/>
        <v>1.34</v>
      </c>
      <c r="N91" s="58"/>
      <c r="O91" s="58">
        <f t="shared" si="15"/>
        <v>1.1753865</v>
      </c>
      <c r="P91" s="58"/>
    </row>
    <row r="92" spans="1:16" ht="10.5">
      <c r="A92" s="66" t="s">
        <v>558</v>
      </c>
      <c r="B92" s="66" t="s">
        <v>559</v>
      </c>
      <c r="C92" s="66" t="s">
        <v>557</v>
      </c>
      <c r="D92" s="67">
        <v>50000</v>
      </c>
      <c r="E92" s="67">
        <v>87500</v>
      </c>
      <c r="F92" s="67">
        <v>78359.75</v>
      </c>
      <c r="G92" s="67"/>
      <c r="H92" s="67"/>
      <c r="I92" s="67"/>
      <c r="J92" s="56"/>
      <c r="K92" s="57"/>
      <c r="L92" s="57"/>
      <c r="M92" s="58">
        <f t="shared" si="13"/>
        <v>1.75</v>
      </c>
      <c r="N92" s="58"/>
      <c r="O92" s="58">
        <f t="shared" si="15"/>
        <v>1.567195</v>
      </c>
      <c r="P92" s="58"/>
    </row>
    <row r="93" spans="1:16" ht="10.5">
      <c r="A93" s="66" t="s">
        <v>558</v>
      </c>
      <c r="B93" s="66" t="s">
        <v>559</v>
      </c>
      <c r="C93" s="66" t="s">
        <v>213</v>
      </c>
      <c r="D93" s="67">
        <v>100000</v>
      </c>
      <c r="E93" s="67">
        <v>104550</v>
      </c>
      <c r="F93" s="67">
        <v>93543.9</v>
      </c>
      <c r="G93" s="67"/>
      <c r="H93" s="67"/>
      <c r="I93" s="67"/>
      <c r="J93" s="56"/>
      <c r="K93" s="57"/>
      <c r="L93" s="57"/>
      <c r="M93" s="58">
        <f t="shared" si="13"/>
        <v>1.0455</v>
      </c>
      <c r="N93" s="58"/>
      <c r="O93" s="58">
        <f t="shared" si="15"/>
        <v>0.9354389999999999</v>
      </c>
      <c r="P93" s="58"/>
    </row>
    <row r="94" spans="1:16" ht="10.5">
      <c r="A94" s="66" t="s">
        <v>558</v>
      </c>
      <c r="B94" s="66" t="s">
        <v>559</v>
      </c>
      <c r="C94" s="66" t="s">
        <v>66</v>
      </c>
      <c r="D94" s="67">
        <v>1656000</v>
      </c>
      <c r="E94" s="67">
        <v>2430710</v>
      </c>
      <c r="F94" s="67">
        <v>2182862.28</v>
      </c>
      <c r="G94" s="67">
        <v>1212175</v>
      </c>
      <c r="H94" s="67">
        <v>2684919.75</v>
      </c>
      <c r="I94" s="67">
        <v>2530184.4</v>
      </c>
      <c r="J94" s="56">
        <f>(G94-D94)*100/D94</f>
        <v>-26.801026570048307</v>
      </c>
      <c r="K94" s="57">
        <f>(H94-E94)*100/E94</f>
        <v>10.458250881429706</v>
      </c>
      <c r="L94" s="57">
        <f>(I94-F94)*100/F94</f>
        <v>15.9113162191799</v>
      </c>
      <c r="M94" s="58">
        <f t="shared" si="13"/>
        <v>1.4678200483091788</v>
      </c>
      <c r="N94" s="58">
        <f t="shared" si="14"/>
        <v>2.214960504877596</v>
      </c>
      <c r="O94" s="58">
        <f t="shared" si="15"/>
        <v>1.3181535507246376</v>
      </c>
      <c r="P94" s="58">
        <f t="shared" si="16"/>
        <v>2.087309505640687</v>
      </c>
    </row>
    <row r="95" spans="1:16" ht="10.5">
      <c r="A95" s="66" t="s">
        <v>558</v>
      </c>
      <c r="B95" s="66" t="s">
        <v>559</v>
      </c>
      <c r="C95" s="66" t="s">
        <v>169</v>
      </c>
      <c r="D95" s="67"/>
      <c r="E95" s="67"/>
      <c r="F95" s="67"/>
      <c r="G95" s="67">
        <v>50000</v>
      </c>
      <c r="H95" s="67">
        <v>90000</v>
      </c>
      <c r="I95" s="67">
        <v>84348.22</v>
      </c>
      <c r="J95" s="56"/>
      <c r="K95" s="57"/>
      <c r="L95" s="57"/>
      <c r="M95" s="58"/>
      <c r="N95" s="58">
        <f t="shared" si="14"/>
        <v>1.8</v>
      </c>
      <c r="O95" s="58"/>
      <c r="P95" s="58">
        <f t="shared" si="16"/>
        <v>1.6869644</v>
      </c>
    </row>
    <row r="96" spans="1:16" ht="10.5">
      <c r="A96" s="66" t="s">
        <v>183</v>
      </c>
      <c r="B96" s="66" t="s">
        <v>184</v>
      </c>
      <c r="C96" s="66" t="s">
        <v>121</v>
      </c>
      <c r="D96" s="67">
        <v>2052</v>
      </c>
      <c r="E96" s="67">
        <v>2154.6</v>
      </c>
      <c r="F96" s="67">
        <v>1957.71</v>
      </c>
      <c r="G96" s="67"/>
      <c r="H96" s="67"/>
      <c r="I96" s="67"/>
      <c r="J96" s="56"/>
      <c r="K96" s="57"/>
      <c r="L96" s="57"/>
      <c r="M96" s="58">
        <f t="shared" si="13"/>
        <v>1.05</v>
      </c>
      <c r="N96" s="58"/>
      <c r="O96" s="58">
        <f t="shared" si="15"/>
        <v>0.9540497076023392</v>
      </c>
      <c r="P96" s="58"/>
    </row>
    <row r="97" spans="1:16" ht="10.5">
      <c r="A97" s="66" t="s">
        <v>640</v>
      </c>
      <c r="B97" s="66" t="s">
        <v>641</v>
      </c>
      <c r="C97" s="66" t="s">
        <v>133</v>
      </c>
      <c r="D97" s="67"/>
      <c r="E97" s="67"/>
      <c r="F97" s="67"/>
      <c r="G97" s="67">
        <v>7421.95</v>
      </c>
      <c r="H97" s="67">
        <v>14259.6</v>
      </c>
      <c r="I97" s="67">
        <v>13150.61</v>
      </c>
      <c r="J97" s="56"/>
      <c r="K97" s="57"/>
      <c r="L97" s="57"/>
      <c r="M97" s="58"/>
      <c r="N97" s="58">
        <f t="shared" si="14"/>
        <v>1.921274058704249</v>
      </c>
      <c r="O97" s="58"/>
      <c r="P97" s="58">
        <f t="shared" si="16"/>
        <v>1.7718537581093918</v>
      </c>
    </row>
    <row r="98" spans="1:16" ht="10.5">
      <c r="A98" s="66" t="s">
        <v>810</v>
      </c>
      <c r="B98" s="66" t="s">
        <v>811</v>
      </c>
      <c r="C98" s="66" t="s">
        <v>45</v>
      </c>
      <c r="D98" s="67">
        <v>240</v>
      </c>
      <c r="E98" s="67">
        <v>1560</v>
      </c>
      <c r="F98" s="67">
        <v>1406.72</v>
      </c>
      <c r="G98" s="67"/>
      <c r="H98" s="67"/>
      <c r="I98" s="67"/>
      <c r="J98" s="56"/>
      <c r="K98" s="57"/>
      <c r="L98" s="57"/>
      <c r="M98" s="58">
        <f t="shared" si="13"/>
        <v>6.5</v>
      </c>
      <c r="N98" s="58"/>
      <c r="O98" s="58">
        <f t="shared" si="15"/>
        <v>5.8613333333333335</v>
      </c>
      <c r="P98" s="58"/>
    </row>
    <row r="99" spans="1:16" ht="10.5">
      <c r="A99" s="66" t="s">
        <v>842</v>
      </c>
      <c r="B99" s="66" t="s">
        <v>843</v>
      </c>
      <c r="C99" s="66" t="s">
        <v>58</v>
      </c>
      <c r="D99" s="67"/>
      <c r="E99" s="67"/>
      <c r="F99" s="67"/>
      <c r="G99" s="67">
        <v>8460</v>
      </c>
      <c r="H99" s="67">
        <v>17884.8</v>
      </c>
      <c r="I99" s="67">
        <v>16009.41</v>
      </c>
      <c r="J99" s="56"/>
      <c r="K99" s="57"/>
      <c r="L99" s="57"/>
      <c r="M99" s="58"/>
      <c r="N99" s="58">
        <f t="shared" si="14"/>
        <v>2.1140425531914895</v>
      </c>
      <c r="O99" s="58"/>
      <c r="P99" s="58">
        <f t="shared" si="16"/>
        <v>1.8923652482269504</v>
      </c>
    </row>
    <row r="100" spans="1:16" ht="10.5">
      <c r="A100" s="66" t="s">
        <v>610</v>
      </c>
      <c r="B100" s="66" t="s">
        <v>611</v>
      </c>
      <c r="C100" s="66" t="s">
        <v>101</v>
      </c>
      <c r="D100" s="67">
        <v>64</v>
      </c>
      <c r="E100" s="67">
        <v>411.29</v>
      </c>
      <c r="F100" s="67">
        <v>371.2</v>
      </c>
      <c r="G100" s="67">
        <v>88</v>
      </c>
      <c r="H100" s="67">
        <v>575.07</v>
      </c>
      <c r="I100" s="67">
        <v>511.53</v>
      </c>
      <c r="J100" s="56">
        <f>(G100-D100)*100/D100</f>
        <v>37.5</v>
      </c>
      <c r="K100" s="57">
        <f>(H100-E100)*100/E100</f>
        <v>39.82105084003988</v>
      </c>
      <c r="L100" s="57">
        <f>(I100-F100)*100/F100</f>
        <v>37.80441810344827</v>
      </c>
      <c r="M100" s="58">
        <f t="shared" si="13"/>
        <v>6.42640625</v>
      </c>
      <c r="N100" s="58">
        <f t="shared" si="14"/>
        <v>6.534886363636364</v>
      </c>
      <c r="O100" s="58">
        <f t="shared" si="15"/>
        <v>5.8</v>
      </c>
      <c r="P100" s="58">
        <f t="shared" si="16"/>
        <v>5.812840909090909</v>
      </c>
    </row>
    <row r="101" spans="1:16" ht="10.5">
      <c r="A101" s="66" t="s">
        <v>707</v>
      </c>
      <c r="B101" s="66" t="s">
        <v>708</v>
      </c>
      <c r="C101" s="66" t="s">
        <v>585</v>
      </c>
      <c r="D101" s="67"/>
      <c r="E101" s="67"/>
      <c r="F101" s="67"/>
      <c r="G101" s="67">
        <v>36576</v>
      </c>
      <c r="H101" s="67">
        <v>18360.05</v>
      </c>
      <c r="I101" s="67">
        <v>16499.18</v>
      </c>
      <c r="J101" s="56"/>
      <c r="K101" s="57"/>
      <c r="L101" s="57"/>
      <c r="M101" s="58"/>
      <c r="N101" s="58">
        <f t="shared" si="14"/>
        <v>0.5019698709536308</v>
      </c>
      <c r="O101" s="58"/>
      <c r="P101" s="58">
        <f t="shared" si="16"/>
        <v>0.45109306649168857</v>
      </c>
    </row>
    <row r="102" spans="1:16" ht="10.5">
      <c r="A102" s="66" t="s">
        <v>187</v>
      </c>
      <c r="B102" s="66" t="s">
        <v>188</v>
      </c>
      <c r="C102" s="66" t="s">
        <v>133</v>
      </c>
      <c r="D102" s="67">
        <v>6438.4</v>
      </c>
      <c r="E102" s="67">
        <v>42019.12</v>
      </c>
      <c r="F102" s="67">
        <v>37588.22</v>
      </c>
      <c r="G102" s="67">
        <v>4548</v>
      </c>
      <c r="H102" s="67">
        <v>26768</v>
      </c>
      <c r="I102" s="67">
        <v>24483.35</v>
      </c>
      <c r="J102" s="56">
        <f aca="true" t="shared" si="18" ref="J102:L104">(G102-D102)*100/D102</f>
        <v>-29.361332007952285</v>
      </c>
      <c r="K102" s="57">
        <f t="shared" si="18"/>
        <v>-36.29566730574082</v>
      </c>
      <c r="L102" s="57">
        <f t="shared" si="18"/>
        <v>-34.86430057076393</v>
      </c>
      <c r="M102" s="58">
        <f t="shared" si="13"/>
        <v>6.526329522862824</v>
      </c>
      <c r="N102" s="58">
        <f t="shared" si="14"/>
        <v>5.885664028144239</v>
      </c>
      <c r="O102" s="58">
        <f t="shared" si="15"/>
        <v>5.838130591451293</v>
      </c>
      <c r="P102" s="58">
        <f t="shared" si="16"/>
        <v>5.383322339489886</v>
      </c>
    </row>
    <row r="103" spans="1:16" ht="10.5">
      <c r="A103" s="66" t="s">
        <v>187</v>
      </c>
      <c r="B103" s="66" t="s">
        <v>188</v>
      </c>
      <c r="C103" s="66" t="s">
        <v>134</v>
      </c>
      <c r="D103" s="67">
        <v>288</v>
      </c>
      <c r="E103" s="67">
        <v>2908.8</v>
      </c>
      <c r="F103" s="67">
        <v>2633.12</v>
      </c>
      <c r="G103" s="67">
        <v>352.8</v>
      </c>
      <c r="H103" s="67">
        <v>3087</v>
      </c>
      <c r="I103" s="67">
        <v>2925.75</v>
      </c>
      <c r="J103" s="56">
        <f t="shared" si="18"/>
        <v>22.500000000000004</v>
      </c>
      <c r="K103" s="57">
        <f t="shared" si="18"/>
        <v>6.1262376237623695</v>
      </c>
      <c r="L103" s="57">
        <f t="shared" si="18"/>
        <v>11.113431974235892</v>
      </c>
      <c r="M103" s="58">
        <f t="shared" si="13"/>
        <v>10.100000000000001</v>
      </c>
      <c r="N103" s="58">
        <f t="shared" si="14"/>
        <v>8.75</v>
      </c>
      <c r="O103" s="58">
        <f t="shared" si="15"/>
        <v>9.142777777777777</v>
      </c>
      <c r="P103" s="58">
        <f t="shared" si="16"/>
        <v>8.292942176870747</v>
      </c>
    </row>
    <row r="104" spans="1:16" ht="10.5">
      <c r="A104" s="66" t="s">
        <v>187</v>
      </c>
      <c r="B104" s="66" t="s">
        <v>188</v>
      </c>
      <c r="C104" s="66" t="s">
        <v>121</v>
      </c>
      <c r="D104" s="67">
        <v>216</v>
      </c>
      <c r="E104" s="67">
        <v>2170.8</v>
      </c>
      <c r="F104" s="67">
        <v>1948.96</v>
      </c>
      <c r="G104" s="67">
        <v>176</v>
      </c>
      <c r="H104" s="67">
        <v>1768.8</v>
      </c>
      <c r="I104" s="67">
        <v>1581.44</v>
      </c>
      <c r="J104" s="56">
        <f t="shared" si="18"/>
        <v>-18.51851851851852</v>
      </c>
      <c r="K104" s="57">
        <f t="shared" si="18"/>
        <v>-18.518518518518526</v>
      </c>
      <c r="L104" s="57">
        <f t="shared" si="18"/>
        <v>-18.857236680075527</v>
      </c>
      <c r="M104" s="58">
        <f t="shared" si="13"/>
        <v>10.05</v>
      </c>
      <c r="N104" s="58">
        <f t="shared" si="14"/>
        <v>10.049999999999999</v>
      </c>
      <c r="O104" s="58">
        <f t="shared" si="15"/>
        <v>9.022962962962962</v>
      </c>
      <c r="P104" s="58">
        <f t="shared" si="16"/>
        <v>8.985454545454546</v>
      </c>
    </row>
    <row r="105" spans="1:16" ht="10.5">
      <c r="A105" s="66" t="s">
        <v>187</v>
      </c>
      <c r="B105" s="66" t="s">
        <v>188</v>
      </c>
      <c r="C105" s="66" t="s">
        <v>91</v>
      </c>
      <c r="D105" s="67"/>
      <c r="E105" s="67"/>
      <c r="F105" s="67"/>
      <c r="G105" s="67">
        <v>1.2</v>
      </c>
      <c r="H105" s="67">
        <v>12</v>
      </c>
      <c r="I105" s="67">
        <v>11.19</v>
      </c>
      <c r="J105" s="56"/>
      <c r="K105" s="57"/>
      <c r="L105" s="57"/>
      <c r="M105" s="58"/>
      <c r="N105" s="58">
        <f t="shared" si="14"/>
        <v>10</v>
      </c>
      <c r="O105" s="58"/>
      <c r="P105" s="58">
        <f t="shared" si="16"/>
        <v>9.325</v>
      </c>
    </row>
    <row r="106" spans="1:16" ht="10.5">
      <c r="A106" s="66" t="s">
        <v>187</v>
      </c>
      <c r="B106" s="66" t="s">
        <v>188</v>
      </c>
      <c r="C106" s="66" t="s">
        <v>45</v>
      </c>
      <c r="D106" s="67">
        <v>92894.4</v>
      </c>
      <c r="E106" s="67">
        <v>669145.2</v>
      </c>
      <c r="F106" s="67">
        <v>601374.95</v>
      </c>
      <c r="G106" s="67">
        <v>58950</v>
      </c>
      <c r="H106" s="67">
        <v>391518.8</v>
      </c>
      <c r="I106" s="67">
        <v>355885.71</v>
      </c>
      <c r="J106" s="56">
        <f aca="true" t="shared" si="19" ref="J106:L107">(G106-D106)*100/D106</f>
        <v>-36.54084638040614</v>
      </c>
      <c r="K106" s="57">
        <f t="shared" si="19"/>
        <v>-41.48970955780599</v>
      </c>
      <c r="L106" s="57">
        <f t="shared" si="19"/>
        <v>-40.82132785876764</v>
      </c>
      <c r="M106" s="58">
        <f t="shared" si="13"/>
        <v>7.2032888957784325</v>
      </c>
      <c r="N106" s="58">
        <f t="shared" si="14"/>
        <v>6.641540288379983</v>
      </c>
      <c r="O106" s="58">
        <f t="shared" si="15"/>
        <v>6.473748148435212</v>
      </c>
      <c r="P106" s="58">
        <f t="shared" si="16"/>
        <v>6.037077353689567</v>
      </c>
    </row>
    <row r="107" spans="1:16" ht="10.5">
      <c r="A107" s="66" t="s">
        <v>187</v>
      </c>
      <c r="B107" s="66" t="s">
        <v>188</v>
      </c>
      <c r="C107" s="66" t="s">
        <v>151</v>
      </c>
      <c r="D107" s="67">
        <v>7178.2</v>
      </c>
      <c r="E107" s="67">
        <v>49618.22</v>
      </c>
      <c r="F107" s="67">
        <v>44403.53</v>
      </c>
      <c r="G107" s="67">
        <v>8283.6</v>
      </c>
      <c r="H107" s="67">
        <v>50312.79</v>
      </c>
      <c r="I107" s="67">
        <v>45261.57</v>
      </c>
      <c r="J107" s="56">
        <f t="shared" si="19"/>
        <v>15.399403750243803</v>
      </c>
      <c r="K107" s="57">
        <f t="shared" si="19"/>
        <v>1.3998285307292355</v>
      </c>
      <c r="L107" s="57">
        <f t="shared" si="19"/>
        <v>1.932368890491366</v>
      </c>
      <c r="M107" s="58">
        <f t="shared" si="13"/>
        <v>6.912348499623861</v>
      </c>
      <c r="N107" s="58">
        <f t="shared" si="14"/>
        <v>6.073783137766188</v>
      </c>
      <c r="O107" s="58">
        <f t="shared" si="15"/>
        <v>6.1858864339249395</v>
      </c>
      <c r="P107" s="58">
        <f t="shared" si="16"/>
        <v>5.463997537302622</v>
      </c>
    </row>
    <row r="108" spans="1:16" ht="10.5">
      <c r="A108" s="66" t="s">
        <v>187</v>
      </c>
      <c r="B108" s="66" t="s">
        <v>188</v>
      </c>
      <c r="C108" s="66" t="s">
        <v>48</v>
      </c>
      <c r="D108" s="67">
        <v>1368</v>
      </c>
      <c r="E108" s="67">
        <v>9160</v>
      </c>
      <c r="F108" s="67">
        <v>8185.99</v>
      </c>
      <c r="G108" s="67"/>
      <c r="H108" s="67"/>
      <c r="I108" s="67"/>
      <c r="J108" s="56"/>
      <c r="K108" s="57"/>
      <c r="L108" s="57"/>
      <c r="M108" s="58">
        <f t="shared" si="13"/>
        <v>6.695906432748538</v>
      </c>
      <c r="N108" s="58"/>
      <c r="O108" s="58">
        <f t="shared" si="15"/>
        <v>5.98391081871345</v>
      </c>
      <c r="P108" s="58"/>
    </row>
    <row r="109" spans="1:16" ht="10.5">
      <c r="A109" s="68" t="s">
        <v>187</v>
      </c>
      <c r="B109" s="68" t="s">
        <v>188</v>
      </c>
      <c r="C109" s="68" t="s">
        <v>58</v>
      </c>
      <c r="D109" s="69">
        <v>72</v>
      </c>
      <c r="E109" s="69">
        <v>612</v>
      </c>
      <c r="F109" s="69">
        <v>557.38</v>
      </c>
      <c r="G109" s="69"/>
      <c r="H109" s="69"/>
      <c r="I109" s="69"/>
      <c r="J109" s="56"/>
      <c r="K109" s="57"/>
      <c r="L109" s="57"/>
      <c r="M109" s="58">
        <f t="shared" si="13"/>
        <v>8.5</v>
      </c>
      <c r="N109" s="58"/>
      <c r="O109" s="58">
        <f t="shared" si="15"/>
        <v>7.741388888888888</v>
      </c>
      <c r="P109" s="58"/>
    </row>
    <row r="110" spans="1:16" ht="10.5">
      <c r="A110" s="66" t="s">
        <v>187</v>
      </c>
      <c r="B110" s="66" t="s">
        <v>188</v>
      </c>
      <c r="C110" s="66" t="s">
        <v>82</v>
      </c>
      <c r="D110" s="67">
        <v>1620</v>
      </c>
      <c r="E110" s="67">
        <v>15012</v>
      </c>
      <c r="F110" s="67">
        <v>13304.38</v>
      </c>
      <c r="G110" s="67"/>
      <c r="H110" s="67"/>
      <c r="I110" s="67"/>
      <c r="J110" s="56"/>
      <c r="K110" s="57"/>
      <c r="L110" s="57"/>
      <c r="M110" s="58">
        <f t="shared" si="13"/>
        <v>9.266666666666667</v>
      </c>
      <c r="N110" s="58"/>
      <c r="O110" s="58">
        <f t="shared" si="15"/>
        <v>8.21258024691358</v>
      </c>
      <c r="P110" s="58"/>
    </row>
    <row r="111" spans="1:16" ht="10.5">
      <c r="A111" s="68" t="s">
        <v>868</v>
      </c>
      <c r="B111" s="68" t="s">
        <v>869</v>
      </c>
      <c r="C111" s="68" t="s">
        <v>45</v>
      </c>
      <c r="D111" s="69">
        <v>150</v>
      </c>
      <c r="E111" s="69">
        <v>540</v>
      </c>
      <c r="F111" s="69">
        <v>487.24</v>
      </c>
      <c r="G111" s="69"/>
      <c r="H111" s="69"/>
      <c r="I111" s="69"/>
      <c r="J111" s="56"/>
      <c r="K111" s="57"/>
      <c r="L111" s="57"/>
      <c r="M111" s="58">
        <f t="shared" si="13"/>
        <v>3.6</v>
      </c>
      <c r="N111" s="58"/>
      <c r="O111" s="58">
        <f t="shared" si="15"/>
        <v>3.248266666666667</v>
      </c>
      <c r="P111" s="58"/>
    </row>
    <row r="112" spans="1:16" ht="10.5">
      <c r="A112" s="66" t="s">
        <v>562</v>
      </c>
      <c r="B112" s="66" t="s">
        <v>563</v>
      </c>
      <c r="C112" s="66" t="s">
        <v>133</v>
      </c>
      <c r="D112" s="67">
        <v>9738</v>
      </c>
      <c r="E112" s="67">
        <v>10513.8</v>
      </c>
      <c r="F112" s="67">
        <v>9386.77</v>
      </c>
      <c r="G112" s="67">
        <v>11604</v>
      </c>
      <c r="H112" s="67">
        <v>11875.1</v>
      </c>
      <c r="I112" s="67">
        <v>10642.1</v>
      </c>
      <c r="J112" s="56">
        <f>(G112-D112)*100/D112</f>
        <v>19.162045594577943</v>
      </c>
      <c r="K112" s="57">
        <f>(H112-E112)*100/E112</f>
        <v>12.947744868648835</v>
      </c>
      <c r="L112" s="57">
        <f>(I112-F112)*100/F112</f>
        <v>13.373396812748155</v>
      </c>
      <c r="M112" s="58">
        <f t="shared" si="13"/>
        <v>1.0796672828096117</v>
      </c>
      <c r="N112" s="58">
        <f t="shared" si="14"/>
        <v>1.0233626335746295</v>
      </c>
      <c r="O112" s="58">
        <f t="shared" si="15"/>
        <v>0.9639320188950503</v>
      </c>
      <c r="P112" s="58">
        <f t="shared" si="16"/>
        <v>0.9171061702861083</v>
      </c>
    </row>
    <row r="113" spans="1:16" ht="10.5">
      <c r="A113" s="68" t="s">
        <v>562</v>
      </c>
      <c r="B113" s="68" t="s">
        <v>563</v>
      </c>
      <c r="C113" s="68" t="s">
        <v>121</v>
      </c>
      <c r="D113" s="69">
        <v>2754</v>
      </c>
      <c r="E113" s="69">
        <v>2891.7</v>
      </c>
      <c r="F113" s="69">
        <v>2573.67</v>
      </c>
      <c r="G113" s="69"/>
      <c r="H113" s="69"/>
      <c r="I113" s="69"/>
      <c r="J113" s="56"/>
      <c r="K113" s="57"/>
      <c r="L113" s="57"/>
      <c r="M113" s="58">
        <f t="shared" si="13"/>
        <v>1.05</v>
      </c>
      <c r="N113" s="58"/>
      <c r="O113" s="58">
        <f t="shared" si="15"/>
        <v>0.934520697167756</v>
      </c>
      <c r="P113" s="58"/>
    </row>
    <row r="114" spans="1:16" ht="10.5">
      <c r="A114" s="66" t="s">
        <v>562</v>
      </c>
      <c r="B114" s="66" t="s">
        <v>563</v>
      </c>
      <c r="C114" s="66" t="s">
        <v>45</v>
      </c>
      <c r="D114" s="67">
        <v>38334</v>
      </c>
      <c r="E114" s="67">
        <v>35638.86</v>
      </c>
      <c r="F114" s="67">
        <v>31832.48</v>
      </c>
      <c r="G114" s="67">
        <v>87838.8</v>
      </c>
      <c r="H114" s="67">
        <v>72471.9</v>
      </c>
      <c r="I114" s="67">
        <v>63386.53</v>
      </c>
      <c r="J114" s="56">
        <f>(G114-D114)*100/D114</f>
        <v>129.14071059633744</v>
      </c>
      <c r="K114" s="57">
        <f>(H114-E114)*100/E114</f>
        <v>103.3507805805236</v>
      </c>
      <c r="L114" s="57">
        <f>(I114-F114)*100/F114</f>
        <v>99.12532733861767</v>
      </c>
      <c r="M114" s="58">
        <f t="shared" si="13"/>
        <v>0.9296932227265613</v>
      </c>
      <c r="N114" s="58">
        <f t="shared" si="14"/>
        <v>0.8250556701594283</v>
      </c>
      <c r="O114" s="58">
        <f t="shared" si="15"/>
        <v>0.8303980800333907</v>
      </c>
      <c r="P114" s="58">
        <f t="shared" si="16"/>
        <v>0.7216233600641174</v>
      </c>
    </row>
    <row r="115" spans="1:16" ht="10.5">
      <c r="A115" s="66" t="s">
        <v>562</v>
      </c>
      <c r="B115" s="66" t="s">
        <v>563</v>
      </c>
      <c r="C115" s="66" t="s">
        <v>61</v>
      </c>
      <c r="D115" s="67"/>
      <c r="E115" s="67"/>
      <c r="F115" s="67"/>
      <c r="G115" s="67">
        <v>9309.6</v>
      </c>
      <c r="H115" s="67">
        <v>9775.08</v>
      </c>
      <c r="I115" s="67">
        <v>8732.54</v>
      </c>
      <c r="J115" s="56"/>
      <c r="K115" s="57"/>
      <c r="L115" s="57"/>
      <c r="M115" s="58"/>
      <c r="N115" s="58">
        <f t="shared" si="14"/>
        <v>1.05</v>
      </c>
      <c r="O115" s="58"/>
      <c r="P115" s="58">
        <f t="shared" si="16"/>
        <v>0.938014522643293</v>
      </c>
    </row>
    <row r="116" spans="1:16" ht="10.5">
      <c r="A116" s="66" t="s">
        <v>562</v>
      </c>
      <c r="B116" s="66" t="s">
        <v>563</v>
      </c>
      <c r="C116" s="66" t="s">
        <v>151</v>
      </c>
      <c r="D116" s="67">
        <v>249672</v>
      </c>
      <c r="E116" s="67">
        <v>268646.9</v>
      </c>
      <c r="F116" s="67">
        <v>240535.75</v>
      </c>
      <c r="G116" s="67">
        <v>293934</v>
      </c>
      <c r="H116" s="67">
        <v>268379.01</v>
      </c>
      <c r="I116" s="67">
        <v>241270.11</v>
      </c>
      <c r="J116" s="56">
        <f aca="true" t="shared" si="20" ref="J116:L117">(G116-D116)*100/D116</f>
        <v>17.728059213688358</v>
      </c>
      <c r="K116" s="57">
        <f t="shared" si="20"/>
        <v>-0.09971825470534518</v>
      </c>
      <c r="L116" s="57">
        <f t="shared" si="20"/>
        <v>0.3053018106456051</v>
      </c>
      <c r="M116" s="58">
        <f t="shared" si="13"/>
        <v>1.0759993110961583</v>
      </c>
      <c r="N116" s="58">
        <f t="shared" si="14"/>
        <v>0.9130587478821777</v>
      </c>
      <c r="O116" s="58">
        <f t="shared" si="15"/>
        <v>0.9634069899708417</v>
      </c>
      <c r="P116" s="58">
        <f t="shared" si="16"/>
        <v>0.8208309008144685</v>
      </c>
    </row>
    <row r="117" spans="1:16" ht="10.5">
      <c r="A117" s="66" t="s">
        <v>562</v>
      </c>
      <c r="B117" s="66" t="s">
        <v>563</v>
      </c>
      <c r="C117" s="66" t="s">
        <v>101</v>
      </c>
      <c r="D117" s="67">
        <v>4266</v>
      </c>
      <c r="E117" s="67">
        <v>3703.17</v>
      </c>
      <c r="F117" s="67">
        <v>3307.5</v>
      </c>
      <c r="G117" s="67">
        <v>4644</v>
      </c>
      <c r="H117" s="67">
        <v>4065.89</v>
      </c>
      <c r="I117" s="67">
        <v>3632.13</v>
      </c>
      <c r="J117" s="56">
        <f t="shared" si="20"/>
        <v>8.860759493670885</v>
      </c>
      <c r="K117" s="57">
        <f t="shared" si="20"/>
        <v>9.794851438092223</v>
      </c>
      <c r="L117" s="57">
        <f t="shared" si="20"/>
        <v>9.814965986394562</v>
      </c>
      <c r="M117" s="58">
        <f t="shared" si="13"/>
        <v>0.8680661040787623</v>
      </c>
      <c r="N117" s="58">
        <f t="shared" si="14"/>
        <v>0.8755146425495263</v>
      </c>
      <c r="O117" s="58">
        <f t="shared" si="15"/>
        <v>0.7753164556962026</v>
      </c>
      <c r="P117" s="58">
        <f t="shared" si="16"/>
        <v>0.7821124031007752</v>
      </c>
    </row>
    <row r="118" spans="1:16" ht="10.5">
      <c r="A118" s="66" t="s">
        <v>562</v>
      </c>
      <c r="B118" s="66" t="s">
        <v>563</v>
      </c>
      <c r="C118" s="66" t="s">
        <v>64</v>
      </c>
      <c r="D118" s="67">
        <v>810</v>
      </c>
      <c r="E118" s="67">
        <v>851.8</v>
      </c>
      <c r="F118" s="67">
        <v>759.51</v>
      </c>
      <c r="G118" s="67"/>
      <c r="H118" s="67"/>
      <c r="I118" s="67"/>
      <c r="J118" s="56"/>
      <c r="K118" s="57"/>
      <c r="L118" s="57"/>
      <c r="M118" s="58">
        <f t="shared" si="13"/>
        <v>1.0516049382716048</v>
      </c>
      <c r="N118" s="58"/>
      <c r="O118" s="58">
        <f t="shared" si="15"/>
        <v>0.9376666666666666</v>
      </c>
      <c r="P118" s="58"/>
    </row>
    <row r="119" spans="1:16" ht="10.5">
      <c r="A119" s="66" t="s">
        <v>562</v>
      </c>
      <c r="B119" s="66" t="s">
        <v>563</v>
      </c>
      <c r="C119" s="66" t="s">
        <v>82</v>
      </c>
      <c r="D119" s="67"/>
      <c r="E119" s="67"/>
      <c r="F119" s="67"/>
      <c r="G119" s="67">
        <v>20250</v>
      </c>
      <c r="H119" s="67">
        <v>25900.37</v>
      </c>
      <c r="I119" s="67">
        <v>21650</v>
      </c>
      <c r="J119" s="56"/>
      <c r="K119" s="57"/>
      <c r="L119" s="57"/>
      <c r="M119" s="58"/>
      <c r="N119" s="58">
        <f t="shared" si="14"/>
        <v>1.2790306172839505</v>
      </c>
      <c r="O119" s="58"/>
      <c r="P119" s="58">
        <f t="shared" si="16"/>
        <v>1.0691358024691358</v>
      </c>
    </row>
    <row r="120" spans="1:16" ht="10.5">
      <c r="A120" s="66" t="s">
        <v>189</v>
      </c>
      <c r="B120" s="66" t="s">
        <v>190</v>
      </c>
      <c r="C120" s="66" t="s">
        <v>133</v>
      </c>
      <c r="D120" s="67">
        <v>900.6</v>
      </c>
      <c r="E120" s="67">
        <v>6277.2</v>
      </c>
      <c r="F120" s="67">
        <v>5608.6</v>
      </c>
      <c r="G120" s="67"/>
      <c r="H120" s="67"/>
      <c r="I120" s="67"/>
      <c r="J120" s="56"/>
      <c r="K120" s="57"/>
      <c r="L120" s="57"/>
      <c r="M120" s="58">
        <f t="shared" si="13"/>
        <v>6.970019986675549</v>
      </c>
      <c r="N120" s="58"/>
      <c r="O120" s="58">
        <f t="shared" si="15"/>
        <v>6.2276260270930495</v>
      </c>
      <c r="P120" s="58"/>
    </row>
    <row r="121" spans="1:16" ht="10.5">
      <c r="A121" s="66" t="s">
        <v>189</v>
      </c>
      <c r="B121" s="66" t="s">
        <v>190</v>
      </c>
      <c r="C121" s="66" t="s">
        <v>45</v>
      </c>
      <c r="D121" s="67">
        <v>4865.4</v>
      </c>
      <c r="E121" s="67">
        <v>33669.24</v>
      </c>
      <c r="F121" s="67">
        <v>30061.54</v>
      </c>
      <c r="G121" s="67">
        <v>2619.72</v>
      </c>
      <c r="H121" s="67">
        <v>17354.4</v>
      </c>
      <c r="I121" s="67">
        <v>15908.5</v>
      </c>
      <c r="J121" s="56">
        <f>(G121-D121)*100/D121</f>
        <v>-46.15612282648908</v>
      </c>
      <c r="K121" s="57">
        <f>(H121-E121)*100/E121</f>
        <v>-48.456217009947345</v>
      </c>
      <c r="L121" s="57">
        <f>(I121-F121)*100/F121</f>
        <v>-47.08022276969177</v>
      </c>
      <c r="M121" s="58">
        <f t="shared" si="13"/>
        <v>6.920138118140338</v>
      </c>
      <c r="N121" s="58">
        <f t="shared" si="14"/>
        <v>6.624524758371125</v>
      </c>
      <c r="O121" s="58">
        <f t="shared" si="15"/>
        <v>6.178636905495952</v>
      </c>
      <c r="P121" s="58">
        <f t="shared" si="16"/>
        <v>6.072595544562015</v>
      </c>
    </row>
    <row r="122" spans="1:16" ht="10.5">
      <c r="A122" s="66" t="s">
        <v>189</v>
      </c>
      <c r="B122" s="66" t="s">
        <v>190</v>
      </c>
      <c r="C122" s="66" t="s">
        <v>82</v>
      </c>
      <c r="D122" s="67">
        <v>342</v>
      </c>
      <c r="E122" s="67">
        <v>2880</v>
      </c>
      <c r="F122" s="67">
        <v>2554.21</v>
      </c>
      <c r="G122" s="67"/>
      <c r="H122" s="67"/>
      <c r="I122" s="67"/>
      <c r="J122" s="56"/>
      <c r="K122" s="57"/>
      <c r="L122" s="57"/>
      <c r="M122" s="58">
        <f t="shared" si="13"/>
        <v>8.421052631578947</v>
      </c>
      <c r="N122" s="58"/>
      <c r="O122" s="58">
        <f t="shared" si="15"/>
        <v>7.468450292397661</v>
      </c>
      <c r="P122" s="58"/>
    </row>
    <row r="123" spans="1:16" ht="10.5">
      <c r="A123" s="66" t="s">
        <v>191</v>
      </c>
      <c r="B123" s="66" t="s">
        <v>192</v>
      </c>
      <c r="C123" s="66" t="s">
        <v>109</v>
      </c>
      <c r="D123" s="67"/>
      <c r="E123" s="67"/>
      <c r="F123" s="67"/>
      <c r="G123" s="67">
        <v>540</v>
      </c>
      <c r="H123" s="67">
        <v>1377</v>
      </c>
      <c r="I123" s="67">
        <v>1247.29</v>
      </c>
      <c r="J123" s="56"/>
      <c r="K123" s="57"/>
      <c r="L123" s="57"/>
      <c r="M123" s="58"/>
      <c r="N123" s="58">
        <f t="shared" si="14"/>
        <v>2.55</v>
      </c>
      <c r="O123" s="58"/>
      <c r="P123" s="58">
        <f t="shared" si="16"/>
        <v>2.3097962962962963</v>
      </c>
    </row>
    <row r="124" spans="1:16" ht="10.5">
      <c r="A124" s="66" t="s">
        <v>191</v>
      </c>
      <c r="B124" s="66" t="s">
        <v>192</v>
      </c>
      <c r="C124" s="66" t="s">
        <v>133</v>
      </c>
      <c r="D124" s="67">
        <v>43767</v>
      </c>
      <c r="E124" s="67">
        <v>94828.05</v>
      </c>
      <c r="F124" s="67">
        <v>84811.38</v>
      </c>
      <c r="G124" s="67">
        <v>30240</v>
      </c>
      <c r="H124" s="67">
        <v>59062.5</v>
      </c>
      <c r="I124" s="67">
        <v>53594.71</v>
      </c>
      <c r="J124" s="56">
        <f aca="true" t="shared" si="21" ref="J124:L125">(G124-D124)*100/D124</f>
        <v>-30.906847624922886</v>
      </c>
      <c r="K124" s="57">
        <f t="shared" si="21"/>
        <v>-37.71621371524565</v>
      </c>
      <c r="L124" s="57">
        <f t="shared" si="21"/>
        <v>-36.807171396102746</v>
      </c>
      <c r="M124" s="58">
        <f t="shared" si="13"/>
        <v>2.1666563849475633</v>
      </c>
      <c r="N124" s="58">
        <f t="shared" si="14"/>
        <v>1.953125</v>
      </c>
      <c r="O124" s="58">
        <f t="shared" si="15"/>
        <v>1.937792857632463</v>
      </c>
      <c r="P124" s="58">
        <f t="shared" si="16"/>
        <v>1.7723118386243386</v>
      </c>
    </row>
    <row r="125" spans="1:16" ht="10.5">
      <c r="A125" s="66" t="s">
        <v>191</v>
      </c>
      <c r="B125" s="66" t="s">
        <v>192</v>
      </c>
      <c r="C125" s="66" t="s">
        <v>121</v>
      </c>
      <c r="D125" s="67">
        <v>360</v>
      </c>
      <c r="E125" s="67">
        <v>1560</v>
      </c>
      <c r="F125" s="67">
        <v>1403.65</v>
      </c>
      <c r="G125" s="67">
        <v>4320</v>
      </c>
      <c r="H125" s="67">
        <v>15840</v>
      </c>
      <c r="I125" s="67">
        <v>13851.31</v>
      </c>
      <c r="J125" s="56">
        <f t="shared" si="21"/>
        <v>1100</v>
      </c>
      <c r="K125" s="57">
        <f t="shared" si="21"/>
        <v>915.3846153846154</v>
      </c>
      <c r="L125" s="57">
        <f t="shared" si="21"/>
        <v>886.8065400919032</v>
      </c>
      <c r="M125" s="58">
        <f t="shared" si="13"/>
        <v>4.333333333333333</v>
      </c>
      <c r="N125" s="58">
        <f t="shared" si="14"/>
        <v>3.6666666666666665</v>
      </c>
      <c r="O125" s="58">
        <f t="shared" si="15"/>
        <v>3.899027777777778</v>
      </c>
      <c r="P125" s="58">
        <f t="shared" si="16"/>
        <v>3.206321759259259</v>
      </c>
    </row>
    <row r="126" spans="1:16" ht="10.5">
      <c r="A126" s="66" t="s">
        <v>191</v>
      </c>
      <c r="B126" s="66" t="s">
        <v>192</v>
      </c>
      <c r="C126" s="66" t="s">
        <v>91</v>
      </c>
      <c r="D126" s="67"/>
      <c r="E126" s="67"/>
      <c r="F126" s="67"/>
      <c r="G126" s="67">
        <v>5.4</v>
      </c>
      <c r="H126" s="67">
        <v>16.2</v>
      </c>
      <c r="I126" s="67">
        <v>15.11</v>
      </c>
      <c r="J126" s="56"/>
      <c r="K126" s="57"/>
      <c r="L126" s="57"/>
      <c r="M126" s="58"/>
      <c r="N126" s="58">
        <f t="shared" si="14"/>
        <v>2.9999999999999996</v>
      </c>
      <c r="O126" s="58"/>
      <c r="P126" s="58">
        <f t="shared" si="16"/>
        <v>2.798148148148148</v>
      </c>
    </row>
    <row r="127" spans="1:16" ht="10.5">
      <c r="A127" s="66" t="s">
        <v>191</v>
      </c>
      <c r="B127" s="66" t="s">
        <v>192</v>
      </c>
      <c r="C127" s="66" t="s">
        <v>45</v>
      </c>
      <c r="D127" s="67">
        <v>3796.2</v>
      </c>
      <c r="E127" s="67">
        <v>10857.24</v>
      </c>
      <c r="F127" s="67">
        <v>9725.46</v>
      </c>
      <c r="G127" s="67">
        <v>9030</v>
      </c>
      <c r="H127" s="67">
        <v>24300.9</v>
      </c>
      <c r="I127" s="67">
        <v>22145.88</v>
      </c>
      <c r="J127" s="56">
        <f>(G127-D127)*100/D127</f>
        <v>137.86944839576418</v>
      </c>
      <c r="K127" s="57">
        <f>(H127-E127)*100/E127</f>
        <v>123.82207632879077</v>
      </c>
      <c r="L127" s="57">
        <f>(I127-F127)*100/F127</f>
        <v>127.71036022974752</v>
      </c>
      <c r="M127" s="58">
        <f t="shared" si="13"/>
        <v>2.860028449502134</v>
      </c>
      <c r="N127" s="58">
        <f t="shared" si="14"/>
        <v>2.6911295681063123</v>
      </c>
      <c r="O127" s="58">
        <f t="shared" si="15"/>
        <v>2.561893472419788</v>
      </c>
      <c r="P127" s="58">
        <f t="shared" si="16"/>
        <v>2.4524784053156146</v>
      </c>
    </row>
    <row r="128" spans="1:16" ht="10.5">
      <c r="A128" s="66" t="s">
        <v>191</v>
      </c>
      <c r="B128" s="66" t="s">
        <v>192</v>
      </c>
      <c r="C128" s="66" t="s">
        <v>61</v>
      </c>
      <c r="D128" s="67">
        <v>540</v>
      </c>
      <c r="E128" s="67">
        <v>1674</v>
      </c>
      <c r="F128" s="67">
        <v>1518.35</v>
      </c>
      <c r="G128" s="67"/>
      <c r="H128" s="67"/>
      <c r="I128" s="67"/>
      <c r="J128" s="56"/>
      <c r="K128" s="57"/>
      <c r="L128" s="57"/>
      <c r="M128" s="58">
        <f t="shared" si="13"/>
        <v>3.1</v>
      </c>
      <c r="N128" s="58"/>
      <c r="O128" s="58">
        <f t="shared" si="15"/>
        <v>2.8117592592592593</v>
      </c>
      <c r="P128" s="58"/>
    </row>
    <row r="129" spans="1:16" ht="10.5">
      <c r="A129" s="66" t="s">
        <v>191</v>
      </c>
      <c r="B129" s="66" t="s">
        <v>192</v>
      </c>
      <c r="C129" s="66" t="s">
        <v>151</v>
      </c>
      <c r="D129" s="67">
        <v>1021.4</v>
      </c>
      <c r="E129" s="67">
        <v>2690.65</v>
      </c>
      <c r="F129" s="67">
        <v>2418.3</v>
      </c>
      <c r="G129" s="67"/>
      <c r="H129" s="67"/>
      <c r="I129" s="67"/>
      <c r="J129" s="56"/>
      <c r="K129" s="57"/>
      <c r="L129" s="57"/>
      <c r="M129" s="58">
        <f t="shared" si="13"/>
        <v>2.6342764832582732</v>
      </c>
      <c r="N129" s="58"/>
      <c r="O129" s="58">
        <f t="shared" si="15"/>
        <v>2.3676326610534564</v>
      </c>
      <c r="P129" s="58"/>
    </row>
    <row r="130" spans="1:16" ht="10.5">
      <c r="A130" s="66" t="s">
        <v>191</v>
      </c>
      <c r="B130" s="66" t="s">
        <v>192</v>
      </c>
      <c r="C130" s="66" t="s">
        <v>58</v>
      </c>
      <c r="D130" s="67">
        <v>13770</v>
      </c>
      <c r="E130" s="67">
        <v>30982.5</v>
      </c>
      <c r="F130" s="67">
        <v>28106.25</v>
      </c>
      <c r="G130" s="67">
        <v>22140</v>
      </c>
      <c r="H130" s="67">
        <v>42066</v>
      </c>
      <c r="I130" s="67">
        <v>39839.83</v>
      </c>
      <c r="J130" s="56">
        <f>(G130-D130)*100/D130</f>
        <v>60.78431372549019</v>
      </c>
      <c r="K130" s="57">
        <f>(H130-E130)*100/E130</f>
        <v>35.773420479302835</v>
      </c>
      <c r="L130" s="57">
        <f>(I130-F130)*100/F130</f>
        <v>41.747227040249065</v>
      </c>
      <c r="M130" s="58">
        <f t="shared" si="13"/>
        <v>2.25</v>
      </c>
      <c r="N130" s="58">
        <f t="shared" si="14"/>
        <v>1.9</v>
      </c>
      <c r="O130" s="58">
        <f t="shared" si="15"/>
        <v>2.0411220043572986</v>
      </c>
      <c r="P130" s="58">
        <f t="shared" si="16"/>
        <v>1.7994503161698285</v>
      </c>
    </row>
    <row r="131" spans="1:16" ht="10.5">
      <c r="A131" s="66" t="s">
        <v>191</v>
      </c>
      <c r="B131" s="66" t="s">
        <v>192</v>
      </c>
      <c r="C131" s="66" t="s">
        <v>82</v>
      </c>
      <c r="D131" s="67">
        <v>1008</v>
      </c>
      <c r="E131" s="67">
        <v>3492</v>
      </c>
      <c r="F131" s="67">
        <v>3086.86</v>
      </c>
      <c r="G131" s="67"/>
      <c r="H131" s="67"/>
      <c r="I131" s="67"/>
      <c r="J131" s="56"/>
      <c r="K131" s="57"/>
      <c r="L131" s="57"/>
      <c r="M131" s="58">
        <f t="shared" si="13"/>
        <v>3.4642857142857144</v>
      </c>
      <c r="N131" s="58"/>
      <c r="O131" s="58">
        <f t="shared" si="15"/>
        <v>3.062361111111111</v>
      </c>
      <c r="P131" s="58"/>
    </row>
    <row r="132" spans="1:16" ht="10.5">
      <c r="A132" s="66" t="s">
        <v>195</v>
      </c>
      <c r="B132" s="66" t="s">
        <v>196</v>
      </c>
      <c r="C132" s="66" t="s">
        <v>121</v>
      </c>
      <c r="D132" s="67">
        <v>17575</v>
      </c>
      <c r="E132" s="67">
        <v>13289</v>
      </c>
      <c r="F132" s="67">
        <v>11884.19</v>
      </c>
      <c r="G132" s="67">
        <v>37290</v>
      </c>
      <c r="H132" s="67">
        <v>25561</v>
      </c>
      <c r="I132" s="67">
        <v>23128.43</v>
      </c>
      <c r="J132" s="56">
        <f>(G132-D132)*100/D132</f>
        <v>112.17638691322902</v>
      </c>
      <c r="K132" s="57">
        <f>(H132-E132)*100/E132</f>
        <v>92.34705395439838</v>
      </c>
      <c r="L132" s="57">
        <f>(I132-F132)*100/F132</f>
        <v>94.61511470281104</v>
      </c>
      <c r="M132" s="58">
        <f t="shared" si="13"/>
        <v>0.7561308677098151</v>
      </c>
      <c r="N132" s="58">
        <f t="shared" si="14"/>
        <v>0.6854652721909359</v>
      </c>
      <c r="O132" s="58">
        <f t="shared" si="15"/>
        <v>0.6761985775248933</v>
      </c>
      <c r="P132" s="58">
        <f t="shared" si="16"/>
        <v>0.620231429337624</v>
      </c>
    </row>
    <row r="133" spans="1:16" ht="10.5">
      <c r="A133" s="66" t="s">
        <v>195</v>
      </c>
      <c r="B133" s="66" t="s">
        <v>196</v>
      </c>
      <c r="C133" s="66" t="s">
        <v>91</v>
      </c>
      <c r="D133" s="67"/>
      <c r="E133" s="67"/>
      <c r="F133" s="67"/>
      <c r="G133" s="67">
        <v>6.6</v>
      </c>
      <c r="H133" s="67">
        <v>9.18</v>
      </c>
      <c r="I133" s="67">
        <v>8.56</v>
      </c>
      <c r="J133" s="56"/>
      <c r="K133" s="57"/>
      <c r="L133" s="57"/>
      <c r="M133" s="58"/>
      <c r="N133" s="58">
        <f t="shared" si="14"/>
        <v>1.3909090909090909</v>
      </c>
      <c r="O133" s="58"/>
      <c r="P133" s="58">
        <f t="shared" si="16"/>
        <v>1.296969696969697</v>
      </c>
    </row>
    <row r="134" spans="1:16" ht="10.5">
      <c r="A134" s="66" t="s">
        <v>195</v>
      </c>
      <c r="B134" s="66" t="s">
        <v>196</v>
      </c>
      <c r="C134" s="66" t="s">
        <v>45</v>
      </c>
      <c r="D134" s="67">
        <v>168870</v>
      </c>
      <c r="E134" s="67">
        <v>156962.88</v>
      </c>
      <c r="F134" s="67">
        <v>140997.53</v>
      </c>
      <c r="G134" s="67">
        <v>88068</v>
      </c>
      <c r="H134" s="67">
        <v>71701.16</v>
      </c>
      <c r="I134" s="67">
        <v>64940.71</v>
      </c>
      <c r="J134" s="56">
        <f>(G134-D134)*100/D134</f>
        <v>-47.84864096642388</v>
      </c>
      <c r="K134" s="57">
        <f>(H134-E134)*100/E134</f>
        <v>-54.319670994823746</v>
      </c>
      <c r="L134" s="57">
        <f>(I134-F134)*100/F134</f>
        <v>-53.941952032776754</v>
      </c>
      <c r="M134" s="58">
        <f aca="true" t="shared" si="22" ref="M134:M197">E134/D134</f>
        <v>0.9294894297388524</v>
      </c>
      <c r="N134" s="58">
        <f aca="true" t="shared" si="23" ref="N134:N197">H134/G134</f>
        <v>0.8141567879365945</v>
      </c>
      <c r="O134" s="58">
        <f aca="true" t="shared" si="24" ref="O134:O197">F134/D134</f>
        <v>0.8349471783028365</v>
      </c>
      <c r="P134" s="58">
        <f aca="true" t="shared" si="25" ref="P134:P197">I134/G134</f>
        <v>0.7373928101012853</v>
      </c>
    </row>
    <row r="135" spans="1:16" ht="10.5">
      <c r="A135" s="66" t="s">
        <v>195</v>
      </c>
      <c r="B135" s="66" t="s">
        <v>196</v>
      </c>
      <c r="C135" s="66" t="s">
        <v>151</v>
      </c>
      <c r="D135" s="67"/>
      <c r="E135" s="67"/>
      <c r="F135" s="67"/>
      <c r="G135" s="67">
        <v>12110.28</v>
      </c>
      <c r="H135" s="67">
        <v>11239.25</v>
      </c>
      <c r="I135" s="67">
        <v>10144.15</v>
      </c>
      <c r="J135" s="56"/>
      <c r="K135" s="57"/>
      <c r="L135" s="57"/>
      <c r="M135" s="58"/>
      <c r="N135" s="58">
        <f t="shared" si="23"/>
        <v>0.9280751559831811</v>
      </c>
      <c r="O135" s="58"/>
      <c r="P135" s="58">
        <f t="shared" si="25"/>
        <v>0.8376478495955502</v>
      </c>
    </row>
    <row r="136" spans="1:16" ht="10.5">
      <c r="A136" s="66" t="s">
        <v>197</v>
      </c>
      <c r="B136" s="66" t="s">
        <v>198</v>
      </c>
      <c r="C136" s="66" t="s">
        <v>121</v>
      </c>
      <c r="D136" s="67">
        <v>38407.99</v>
      </c>
      <c r="E136" s="67">
        <v>24813.26</v>
      </c>
      <c r="F136" s="67">
        <v>22316.79</v>
      </c>
      <c r="G136" s="67"/>
      <c r="H136" s="67"/>
      <c r="I136" s="67"/>
      <c r="J136" s="56"/>
      <c r="K136" s="57"/>
      <c r="L136" s="57"/>
      <c r="M136" s="58">
        <f t="shared" si="22"/>
        <v>0.6460442215278643</v>
      </c>
      <c r="N136" s="58"/>
      <c r="O136" s="58">
        <f t="shared" si="24"/>
        <v>0.5810455064167639</v>
      </c>
      <c r="P136" s="58"/>
    </row>
    <row r="137" spans="1:16" ht="10.5">
      <c r="A137" s="66" t="s">
        <v>197</v>
      </c>
      <c r="B137" s="66" t="s">
        <v>198</v>
      </c>
      <c r="C137" s="66" t="s">
        <v>45</v>
      </c>
      <c r="D137" s="67"/>
      <c r="E137" s="67"/>
      <c r="F137" s="67"/>
      <c r="G137" s="67">
        <v>9040</v>
      </c>
      <c r="H137" s="67">
        <v>6328</v>
      </c>
      <c r="I137" s="67">
        <v>5746.93</v>
      </c>
      <c r="J137" s="56"/>
      <c r="K137" s="57"/>
      <c r="L137" s="57"/>
      <c r="M137" s="58"/>
      <c r="N137" s="58">
        <f t="shared" si="23"/>
        <v>0.7</v>
      </c>
      <c r="O137" s="58"/>
      <c r="P137" s="58">
        <f t="shared" si="25"/>
        <v>0.6357223451327434</v>
      </c>
    </row>
    <row r="138" spans="1:16" ht="10.5">
      <c r="A138" s="66" t="s">
        <v>197</v>
      </c>
      <c r="B138" s="66" t="s">
        <v>198</v>
      </c>
      <c r="C138" s="66" t="s">
        <v>61</v>
      </c>
      <c r="D138" s="67"/>
      <c r="E138" s="67"/>
      <c r="F138" s="67"/>
      <c r="G138" s="67">
        <v>373735.4</v>
      </c>
      <c r="H138" s="67">
        <v>296701.28</v>
      </c>
      <c r="I138" s="67">
        <v>265201.96</v>
      </c>
      <c r="J138" s="56"/>
      <c r="K138" s="57"/>
      <c r="L138" s="57"/>
      <c r="M138" s="58"/>
      <c r="N138" s="58">
        <f t="shared" si="23"/>
        <v>0.7938805903856044</v>
      </c>
      <c r="O138" s="58"/>
      <c r="P138" s="58">
        <f t="shared" si="25"/>
        <v>0.7095981809590421</v>
      </c>
    </row>
    <row r="139" spans="1:16" ht="10.5">
      <c r="A139" s="66" t="s">
        <v>197</v>
      </c>
      <c r="B139" s="66" t="s">
        <v>198</v>
      </c>
      <c r="C139" s="66" t="s">
        <v>101</v>
      </c>
      <c r="D139" s="67">
        <v>6400</v>
      </c>
      <c r="E139" s="67">
        <v>4066.39</v>
      </c>
      <c r="F139" s="67">
        <v>3632</v>
      </c>
      <c r="G139" s="67">
        <v>8280</v>
      </c>
      <c r="H139" s="67">
        <v>5247.42</v>
      </c>
      <c r="I139" s="67">
        <v>4708.44</v>
      </c>
      <c r="J139" s="56">
        <f>(G139-D139)*100/D139</f>
        <v>29.375</v>
      </c>
      <c r="K139" s="57">
        <f>(H139-E139)*100/E139</f>
        <v>29.04369723513977</v>
      </c>
      <c r="L139" s="57">
        <f>(I139-F139)*100/F139</f>
        <v>29.637665198237872</v>
      </c>
      <c r="M139" s="58">
        <f t="shared" si="22"/>
        <v>0.6353734375</v>
      </c>
      <c r="N139" s="58">
        <f t="shared" si="23"/>
        <v>0.6337463768115942</v>
      </c>
      <c r="O139" s="58">
        <f t="shared" si="24"/>
        <v>0.5675</v>
      </c>
      <c r="P139" s="58">
        <f t="shared" si="25"/>
        <v>0.5686521739130435</v>
      </c>
    </row>
    <row r="140" spans="1:16" ht="10.5">
      <c r="A140" s="66" t="s">
        <v>199</v>
      </c>
      <c r="B140" s="66" t="s">
        <v>200</v>
      </c>
      <c r="C140" s="66" t="s">
        <v>134</v>
      </c>
      <c r="D140" s="67">
        <v>1500</v>
      </c>
      <c r="E140" s="67">
        <v>2980.2</v>
      </c>
      <c r="F140" s="67">
        <v>2662.39</v>
      </c>
      <c r="G140" s="67"/>
      <c r="H140" s="67"/>
      <c r="I140" s="67"/>
      <c r="J140" s="56"/>
      <c r="K140" s="57"/>
      <c r="L140" s="57"/>
      <c r="M140" s="58">
        <f t="shared" si="22"/>
        <v>1.9868</v>
      </c>
      <c r="N140" s="58"/>
      <c r="O140" s="58">
        <f t="shared" si="24"/>
        <v>1.7749266666666665</v>
      </c>
      <c r="P140" s="58"/>
    </row>
    <row r="141" spans="1:16" ht="10.5">
      <c r="A141" s="66" t="s">
        <v>199</v>
      </c>
      <c r="B141" s="66" t="s">
        <v>200</v>
      </c>
      <c r="C141" s="66" t="s">
        <v>121</v>
      </c>
      <c r="D141" s="67">
        <v>11317.1</v>
      </c>
      <c r="E141" s="67">
        <v>10618.4</v>
      </c>
      <c r="F141" s="67">
        <v>9549.44</v>
      </c>
      <c r="G141" s="67">
        <v>2825</v>
      </c>
      <c r="H141" s="67">
        <v>5880</v>
      </c>
      <c r="I141" s="67">
        <v>5315.2</v>
      </c>
      <c r="J141" s="56">
        <f>(G141-D141)*100/D141</f>
        <v>-75.03777469493068</v>
      </c>
      <c r="K141" s="57">
        <f>(H141-E141)*100/E141</f>
        <v>-44.62442552550289</v>
      </c>
      <c r="L141" s="57">
        <f>(I141-F141)*100/F141</f>
        <v>-44.34019167616112</v>
      </c>
      <c r="M141" s="58">
        <f t="shared" si="22"/>
        <v>0.9382615687764533</v>
      </c>
      <c r="N141" s="58">
        <f t="shared" si="23"/>
        <v>2.0814159292035397</v>
      </c>
      <c r="O141" s="58">
        <f t="shared" si="24"/>
        <v>0.8438062754592608</v>
      </c>
      <c r="P141" s="58">
        <f t="shared" si="25"/>
        <v>1.8814867256637167</v>
      </c>
    </row>
    <row r="142" spans="1:16" ht="10.5">
      <c r="A142" s="66" t="s">
        <v>199</v>
      </c>
      <c r="B142" s="66" t="s">
        <v>200</v>
      </c>
      <c r="C142" s="66" t="s">
        <v>91</v>
      </c>
      <c r="D142" s="67"/>
      <c r="E142" s="67"/>
      <c r="F142" s="67"/>
      <c r="G142" s="67">
        <v>9</v>
      </c>
      <c r="H142" s="67">
        <v>13.68</v>
      </c>
      <c r="I142" s="67">
        <v>12.76</v>
      </c>
      <c r="J142" s="56"/>
      <c r="K142" s="57"/>
      <c r="L142" s="57"/>
      <c r="M142" s="58"/>
      <c r="N142" s="58">
        <f t="shared" si="23"/>
        <v>1.52</v>
      </c>
      <c r="O142" s="58"/>
      <c r="P142" s="58">
        <f t="shared" si="25"/>
        <v>1.4177777777777778</v>
      </c>
    </row>
    <row r="143" spans="1:16" ht="10.5">
      <c r="A143" s="66" t="s">
        <v>199</v>
      </c>
      <c r="B143" s="66" t="s">
        <v>200</v>
      </c>
      <c r="C143" s="66" t="s">
        <v>45</v>
      </c>
      <c r="D143" s="67">
        <v>50092.6</v>
      </c>
      <c r="E143" s="67">
        <v>59062.72</v>
      </c>
      <c r="F143" s="67">
        <v>53112.39</v>
      </c>
      <c r="G143" s="67">
        <v>29403</v>
      </c>
      <c r="H143" s="67">
        <v>31802.2</v>
      </c>
      <c r="I143" s="67">
        <v>28784.64</v>
      </c>
      <c r="J143" s="56">
        <f>(G143-D143)*100/D143</f>
        <v>-41.30270738592127</v>
      </c>
      <c r="K143" s="57">
        <f>(H143-E143)*100/E143</f>
        <v>-46.15520585574115</v>
      </c>
      <c r="L143" s="57">
        <f>(I143-F143)*100/F143</f>
        <v>-45.8042840851259</v>
      </c>
      <c r="M143" s="58">
        <f t="shared" si="22"/>
        <v>1.1790707609507194</v>
      </c>
      <c r="N143" s="58">
        <f t="shared" si="23"/>
        <v>1.0815971159405504</v>
      </c>
      <c r="O143" s="58">
        <f t="shared" si="24"/>
        <v>1.06028415374726</v>
      </c>
      <c r="P143" s="58">
        <f t="shared" si="25"/>
        <v>0.9789694929088868</v>
      </c>
    </row>
    <row r="144" spans="1:16" ht="10.5">
      <c r="A144" s="66" t="s">
        <v>199</v>
      </c>
      <c r="B144" s="66" t="s">
        <v>200</v>
      </c>
      <c r="C144" s="66" t="s">
        <v>82</v>
      </c>
      <c r="D144" s="67">
        <v>1700</v>
      </c>
      <c r="E144" s="67">
        <v>2540</v>
      </c>
      <c r="F144" s="67">
        <v>2249.08</v>
      </c>
      <c r="G144" s="67"/>
      <c r="H144" s="67"/>
      <c r="I144" s="67"/>
      <c r="J144" s="56"/>
      <c r="K144" s="57"/>
      <c r="L144" s="57"/>
      <c r="M144" s="58">
        <f t="shared" si="22"/>
        <v>1.4941176470588236</v>
      </c>
      <c r="N144" s="58"/>
      <c r="O144" s="58">
        <f t="shared" si="24"/>
        <v>1.3229882352941176</v>
      </c>
      <c r="P144" s="58"/>
    </row>
    <row r="145" spans="1:16" ht="10.5">
      <c r="A145" s="66" t="s">
        <v>201</v>
      </c>
      <c r="B145" s="66" t="s">
        <v>202</v>
      </c>
      <c r="C145" s="66" t="s">
        <v>121</v>
      </c>
      <c r="D145" s="67">
        <v>6963</v>
      </c>
      <c r="E145" s="67">
        <v>7233.3</v>
      </c>
      <c r="F145" s="67">
        <v>6459.71</v>
      </c>
      <c r="G145" s="67"/>
      <c r="H145" s="67"/>
      <c r="I145" s="67"/>
      <c r="J145" s="56"/>
      <c r="K145" s="57"/>
      <c r="L145" s="57"/>
      <c r="M145" s="58">
        <f t="shared" si="22"/>
        <v>1.038819474364498</v>
      </c>
      <c r="N145" s="58"/>
      <c r="O145" s="58">
        <f t="shared" si="24"/>
        <v>0.9277193738331179</v>
      </c>
      <c r="P145" s="58"/>
    </row>
    <row r="146" spans="1:16" ht="10.5">
      <c r="A146" s="66" t="s">
        <v>201</v>
      </c>
      <c r="B146" s="66" t="s">
        <v>202</v>
      </c>
      <c r="C146" s="66" t="s">
        <v>45</v>
      </c>
      <c r="D146" s="67"/>
      <c r="E146" s="67"/>
      <c r="F146" s="67"/>
      <c r="G146" s="67">
        <v>5175</v>
      </c>
      <c r="H146" s="67">
        <v>4986</v>
      </c>
      <c r="I146" s="67">
        <v>4673.59</v>
      </c>
      <c r="J146" s="56"/>
      <c r="K146" s="57"/>
      <c r="L146" s="57"/>
      <c r="M146" s="58"/>
      <c r="N146" s="58">
        <f t="shared" si="23"/>
        <v>0.9634782608695652</v>
      </c>
      <c r="O146" s="58"/>
      <c r="P146" s="58">
        <f t="shared" si="25"/>
        <v>0.9031091787439613</v>
      </c>
    </row>
    <row r="147" spans="1:16" ht="10.5">
      <c r="A147" s="66" t="s">
        <v>201</v>
      </c>
      <c r="B147" s="66" t="s">
        <v>202</v>
      </c>
      <c r="C147" s="66" t="s">
        <v>61</v>
      </c>
      <c r="D147" s="67"/>
      <c r="E147" s="67"/>
      <c r="F147" s="67"/>
      <c r="G147" s="67">
        <v>432341.7</v>
      </c>
      <c r="H147" s="67">
        <v>565101.74</v>
      </c>
      <c r="I147" s="67">
        <v>504239.22</v>
      </c>
      <c r="J147" s="56"/>
      <c r="K147" s="57"/>
      <c r="L147" s="57"/>
      <c r="M147" s="58"/>
      <c r="N147" s="58">
        <f t="shared" si="23"/>
        <v>1.3070720219678091</v>
      </c>
      <c r="O147" s="58"/>
      <c r="P147" s="58">
        <f t="shared" si="25"/>
        <v>1.1662979074190623</v>
      </c>
    </row>
    <row r="148" spans="1:16" ht="10.5">
      <c r="A148" s="66" t="s">
        <v>201</v>
      </c>
      <c r="B148" s="66" t="s">
        <v>202</v>
      </c>
      <c r="C148" s="66" t="s">
        <v>101</v>
      </c>
      <c r="D148" s="67">
        <v>2415</v>
      </c>
      <c r="E148" s="67">
        <v>2321.23</v>
      </c>
      <c r="F148" s="67">
        <v>2074.8</v>
      </c>
      <c r="G148" s="67">
        <v>4782</v>
      </c>
      <c r="H148" s="67">
        <v>4593.64</v>
      </c>
      <c r="I148" s="67">
        <v>4119.17</v>
      </c>
      <c r="J148" s="56">
        <f>(G148-D148)*100/D148</f>
        <v>98.01242236024845</v>
      </c>
      <c r="K148" s="57">
        <f>(H148-E148)*100/E148</f>
        <v>97.89680471129532</v>
      </c>
      <c r="L148" s="57">
        <f>(I148-F148)*100/F148</f>
        <v>98.53335261229998</v>
      </c>
      <c r="M148" s="58">
        <f t="shared" si="22"/>
        <v>0.9611718426501036</v>
      </c>
      <c r="N148" s="58">
        <f t="shared" si="23"/>
        <v>0.9606106231702217</v>
      </c>
      <c r="O148" s="58">
        <f t="shared" si="24"/>
        <v>0.8591304347826088</v>
      </c>
      <c r="P148" s="58">
        <f t="shared" si="25"/>
        <v>0.8613906315349227</v>
      </c>
    </row>
    <row r="149" spans="1:16" ht="10.5">
      <c r="A149" s="66" t="s">
        <v>201</v>
      </c>
      <c r="B149" s="66" t="s">
        <v>202</v>
      </c>
      <c r="C149" s="66" t="s">
        <v>169</v>
      </c>
      <c r="D149" s="67">
        <v>1375</v>
      </c>
      <c r="E149" s="67">
        <v>1485.6</v>
      </c>
      <c r="F149" s="67">
        <v>1329.39</v>
      </c>
      <c r="G149" s="67"/>
      <c r="H149" s="67"/>
      <c r="I149" s="67"/>
      <c r="J149" s="56"/>
      <c r="K149" s="57"/>
      <c r="L149" s="57"/>
      <c r="M149" s="58">
        <f t="shared" si="22"/>
        <v>1.0804363636363636</v>
      </c>
      <c r="N149" s="58"/>
      <c r="O149" s="58">
        <f t="shared" si="24"/>
        <v>0.966829090909091</v>
      </c>
      <c r="P149" s="58"/>
    </row>
    <row r="150" spans="1:16" ht="10.5">
      <c r="A150" s="66" t="s">
        <v>203</v>
      </c>
      <c r="B150" s="66" t="s">
        <v>204</v>
      </c>
      <c r="C150" s="66" t="s">
        <v>134</v>
      </c>
      <c r="D150" s="67">
        <v>930</v>
      </c>
      <c r="E150" s="67">
        <v>729</v>
      </c>
      <c r="F150" s="67">
        <v>654.35</v>
      </c>
      <c r="G150" s="67"/>
      <c r="H150" s="67"/>
      <c r="I150" s="67"/>
      <c r="J150" s="56"/>
      <c r="K150" s="57"/>
      <c r="L150" s="57"/>
      <c r="M150" s="58">
        <f t="shared" si="22"/>
        <v>0.7838709677419354</v>
      </c>
      <c r="N150" s="58"/>
      <c r="O150" s="58">
        <f t="shared" si="24"/>
        <v>0.7036021505376344</v>
      </c>
      <c r="P150" s="58"/>
    </row>
    <row r="151" spans="1:16" ht="10.5">
      <c r="A151" s="66" t="s">
        <v>203</v>
      </c>
      <c r="B151" s="66" t="s">
        <v>204</v>
      </c>
      <c r="C151" s="66" t="s">
        <v>121</v>
      </c>
      <c r="D151" s="67">
        <v>5450</v>
      </c>
      <c r="E151" s="67">
        <v>3613.4</v>
      </c>
      <c r="F151" s="67">
        <v>3233.55</v>
      </c>
      <c r="G151" s="67">
        <v>14742</v>
      </c>
      <c r="H151" s="67">
        <v>9271.4</v>
      </c>
      <c r="I151" s="67">
        <v>8306.05</v>
      </c>
      <c r="J151" s="56">
        <f>(G151-D151)*100/D151</f>
        <v>170.4954128440367</v>
      </c>
      <c r="K151" s="57">
        <f>(H151-E151)*100/E151</f>
        <v>156.58382686666297</v>
      </c>
      <c r="L151" s="57">
        <f>(I151-F151)*100/F151</f>
        <v>156.87093132934388</v>
      </c>
      <c r="M151" s="58">
        <f t="shared" si="22"/>
        <v>0.6630091743119266</v>
      </c>
      <c r="N151" s="58">
        <f t="shared" si="23"/>
        <v>0.6289105955772623</v>
      </c>
      <c r="O151" s="58">
        <f t="shared" si="24"/>
        <v>0.5933119266055046</v>
      </c>
      <c r="P151" s="58">
        <f t="shared" si="25"/>
        <v>0.5634276217609551</v>
      </c>
    </row>
    <row r="152" spans="1:16" ht="10.5">
      <c r="A152" s="66" t="s">
        <v>203</v>
      </c>
      <c r="B152" s="66" t="s">
        <v>204</v>
      </c>
      <c r="C152" s="66" t="s">
        <v>91</v>
      </c>
      <c r="D152" s="67"/>
      <c r="E152" s="67"/>
      <c r="F152" s="67"/>
      <c r="G152" s="67">
        <v>46</v>
      </c>
      <c r="H152" s="67">
        <v>31.36</v>
      </c>
      <c r="I152" s="67">
        <v>29.24</v>
      </c>
      <c r="J152" s="56"/>
      <c r="K152" s="57"/>
      <c r="L152" s="57"/>
      <c r="M152" s="58"/>
      <c r="N152" s="58">
        <f t="shared" si="23"/>
        <v>0.6817391304347826</v>
      </c>
      <c r="O152" s="58"/>
      <c r="P152" s="58">
        <f t="shared" si="25"/>
        <v>0.6356521739130434</v>
      </c>
    </row>
    <row r="153" spans="1:16" ht="10.5">
      <c r="A153" s="66" t="s">
        <v>203</v>
      </c>
      <c r="B153" s="66" t="s">
        <v>204</v>
      </c>
      <c r="C153" s="66" t="s">
        <v>45</v>
      </c>
      <c r="D153" s="67">
        <v>22340</v>
      </c>
      <c r="E153" s="67">
        <v>15881.4</v>
      </c>
      <c r="F153" s="67">
        <v>14169.2</v>
      </c>
      <c r="G153" s="67">
        <v>39410</v>
      </c>
      <c r="H153" s="67">
        <v>26086.9</v>
      </c>
      <c r="I153" s="67">
        <v>23667.53</v>
      </c>
      <c r="J153" s="56">
        <f>(G153-D153)*100/D153</f>
        <v>76.41002685765443</v>
      </c>
      <c r="K153" s="57">
        <f>(H153-E153)*100/E153</f>
        <v>64.26070749430153</v>
      </c>
      <c r="L153" s="57">
        <f>(I153-F153)*100/F153</f>
        <v>67.03504785026675</v>
      </c>
      <c r="M153" s="58">
        <f t="shared" si="22"/>
        <v>0.7108952551477171</v>
      </c>
      <c r="N153" s="58">
        <f t="shared" si="23"/>
        <v>0.661936056838366</v>
      </c>
      <c r="O153" s="58">
        <f t="shared" si="24"/>
        <v>0.6342524619516563</v>
      </c>
      <c r="P153" s="58">
        <f t="shared" si="25"/>
        <v>0.6005463080436437</v>
      </c>
    </row>
    <row r="154" spans="1:16" ht="10.5">
      <c r="A154" s="66" t="s">
        <v>203</v>
      </c>
      <c r="B154" s="66" t="s">
        <v>204</v>
      </c>
      <c r="C154" s="66" t="s">
        <v>82</v>
      </c>
      <c r="D154" s="67">
        <v>11852</v>
      </c>
      <c r="E154" s="67">
        <v>7616</v>
      </c>
      <c r="F154" s="67">
        <v>6750.54</v>
      </c>
      <c r="G154" s="67"/>
      <c r="H154" s="67"/>
      <c r="I154" s="67"/>
      <c r="J154" s="56"/>
      <c r="K154" s="57"/>
      <c r="L154" s="57"/>
      <c r="M154" s="58">
        <f t="shared" si="22"/>
        <v>0.642591967600405</v>
      </c>
      <c r="N154" s="58"/>
      <c r="O154" s="58">
        <f t="shared" si="24"/>
        <v>0.569569692878839</v>
      </c>
      <c r="P154" s="58"/>
    </row>
    <row r="155" spans="1:16" ht="10.5">
      <c r="A155" s="66" t="s">
        <v>205</v>
      </c>
      <c r="B155" s="66" t="s">
        <v>206</v>
      </c>
      <c r="C155" s="66" t="s">
        <v>61</v>
      </c>
      <c r="D155" s="67">
        <v>54</v>
      </c>
      <c r="E155" s="67">
        <v>111.3</v>
      </c>
      <c r="F155" s="67">
        <v>99.5</v>
      </c>
      <c r="G155" s="67"/>
      <c r="H155" s="67"/>
      <c r="I155" s="67"/>
      <c r="J155" s="56"/>
      <c r="K155" s="57"/>
      <c r="L155" s="57"/>
      <c r="M155" s="58">
        <f t="shared" si="22"/>
        <v>2.061111111111111</v>
      </c>
      <c r="N155" s="58"/>
      <c r="O155" s="58">
        <f t="shared" si="24"/>
        <v>1.8425925925925926</v>
      </c>
      <c r="P155" s="58"/>
    </row>
    <row r="156" spans="1:16" ht="10.5">
      <c r="A156" s="66" t="s">
        <v>870</v>
      </c>
      <c r="B156" s="66" t="s">
        <v>871</v>
      </c>
      <c r="C156" s="66" t="s">
        <v>151</v>
      </c>
      <c r="D156" s="67"/>
      <c r="E156" s="67"/>
      <c r="F156" s="67"/>
      <c r="G156" s="67">
        <v>10</v>
      </c>
      <c r="H156" s="67">
        <v>89.12</v>
      </c>
      <c r="I156" s="67">
        <v>75.86</v>
      </c>
      <c r="J156" s="56"/>
      <c r="K156" s="57"/>
      <c r="L156" s="57"/>
      <c r="M156" s="58"/>
      <c r="N156" s="58">
        <f t="shared" si="23"/>
        <v>8.912</v>
      </c>
      <c r="O156" s="58"/>
      <c r="P156" s="58">
        <f t="shared" si="25"/>
        <v>7.586</v>
      </c>
    </row>
    <row r="157" spans="1:16" ht="10.5">
      <c r="A157" s="66" t="s">
        <v>648</v>
      </c>
      <c r="B157" s="66" t="s">
        <v>649</v>
      </c>
      <c r="C157" s="66" t="s">
        <v>121</v>
      </c>
      <c r="D157" s="67">
        <v>197</v>
      </c>
      <c r="E157" s="67">
        <v>2788.3</v>
      </c>
      <c r="F157" s="67">
        <v>2555.62</v>
      </c>
      <c r="G157" s="67"/>
      <c r="H157" s="67"/>
      <c r="I157" s="67"/>
      <c r="J157" s="56"/>
      <c r="K157" s="57"/>
      <c r="L157" s="57"/>
      <c r="M157" s="58">
        <f t="shared" si="22"/>
        <v>14.153807106598986</v>
      </c>
      <c r="N157" s="58"/>
      <c r="O157" s="58">
        <f t="shared" si="24"/>
        <v>12.972690355329949</v>
      </c>
      <c r="P157" s="58"/>
    </row>
    <row r="158" spans="1:16" ht="10.5">
      <c r="A158" s="66" t="s">
        <v>836</v>
      </c>
      <c r="B158" s="66" t="s">
        <v>837</v>
      </c>
      <c r="C158" s="66" t="s">
        <v>838</v>
      </c>
      <c r="D158" s="67"/>
      <c r="E158" s="67"/>
      <c r="F158" s="67"/>
      <c r="G158" s="67">
        <v>108</v>
      </c>
      <c r="H158" s="67">
        <v>806.4</v>
      </c>
      <c r="I158" s="67">
        <v>713.52</v>
      </c>
      <c r="J158" s="56"/>
      <c r="K158" s="57"/>
      <c r="L158" s="57"/>
      <c r="M158" s="58"/>
      <c r="N158" s="58">
        <f t="shared" si="23"/>
        <v>7.466666666666667</v>
      </c>
      <c r="O158" s="58"/>
      <c r="P158" s="58">
        <f t="shared" si="25"/>
        <v>6.6066666666666665</v>
      </c>
    </row>
    <row r="159" spans="1:16" ht="10.5">
      <c r="A159" s="66" t="s">
        <v>678</v>
      </c>
      <c r="B159" s="66" t="s">
        <v>679</v>
      </c>
      <c r="C159" s="66" t="s">
        <v>133</v>
      </c>
      <c r="D159" s="67">
        <v>13311</v>
      </c>
      <c r="E159" s="67">
        <v>12645.45</v>
      </c>
      <c r="F159" s="67">
        <v>11310.52</v>
      </c>
      <c r="G159" s="67">
        <v>15249.6</v>
      </c>
      <c r="H159" s="67">
        <v>11096.46</v>
      </c>
      <c r="I159" s="67">
        <v>9999.44</v>
      </c>
      <c r="J159" s="56">
        <f>(G159-D159)*100/D159</f>
        <v>14.563894523326574</v>
      </c>
      <c r="K159" s="57">
        <f>(H159-E159)*100/E159</f>
        <v>-12.249386142841905</v>
      </c>
      <c r="L159" s="57">
        <f>(I159-F159)*100/F159</f>
        <v>-11.591686323882545</v>
      </c>
      <c r="M159" s="58">
        <f t="shared" si="22"/>
        <v>0.9500000000000001</v>
      </c>
      <c r="N159" s="58">
        <f t="shared" si="23"/>
        <v>0.727655807365439</v>
      </c>
      <c r="O159" s="58">
        <f t="shared" si="24"/>
        <v>0.849712268048982</v>
      </c>
      <c r="P159" s="58">
        <f t="shared" si="25"/>
        <v>0.6557181827720071</v>
      </c>
    </row>
    <row r="160" spans="1:16" ht="10.5">
      <c r="A160" s="66" t="s">
        <v>678</v>
      </c>
      <c r="B160" s="66" t="s">
        <v>679</v>
      </c>
      <c r="C160" s="66" t="s">
        <v>91</v>
      </c>
      <c r="D160" s="67"/>
      <c r="E160" s="67"/>
      <c r="F160" s="67"/>
      <c r="G160" s="67">
        <v>70.2</v>
      </c>
      <c r="H160" s="67">
        <v>80.73</v>
      </c>
      <c r="I160" s="67">
        <v>75.3</v>
      </c>
      <c r="J160" s="56"/>
      <c r="K160" s="57"/>
      <c r="L160" s="57"/>
      <c r="M160" s="58"/>
      <c r="N160" s="58">
        <f t="shared" si="23"/>
        <v>1.15</v>
      </c>
      <c r="O160" s="58"/>
      <c r="P160" s="58">
        <f t="shared" si="25"/>
        <v>1.0726495726495726</v>
      </c>
    </row>
    <row r="161" spans="1:16" ht="10.5">
      <c r="A161" s="66" t="s">
        <v>678</v>
      </c>
      <c r="B161" s="66" t="s">
        <v>679</v>
      </c>
      <c r="C161" s="66" t="s">
        <v>45</v>
      </c>
      <c r="D161" s="67">
        <v>37935</v>
      </c>
      <c r="E161" s="67">
        <v>36039.6</v>
      </c>
      <c r="F161" s="67">
        <v>32315.92</v>
      </c>
      <c r="G161" s="67">
        <v>20400</v>
      </c>
      <c r="H161" s="67">
        <v>16401</v>
      </c>
      <c r="I161" s="67">
        <v>15092.85</v>
      </c>
      <c r="J161" s="56">
        <f>(G161-D161)*100/D161</f>
        <v>-46.22380387504943</v>
      </c>
      <c r="K161" s="57">
        <f>(H161-E161)*100/E161</f>
        <v>-54.49172576832151</v>
      </c>
      <c r="L161" s="57">
        <f>(I161-F161)*100/F161</f>
        <v>-53.29592968419281</v>
      </c>
      <c r="M161" s="58">
        <f t="shared" si="22"/>
        <v>0.950035587188612</v>
      </c>
      <c r="N161" s="58">
        <f t="shared" si="23"/>
        <v>0.8039705882352941</v>
      </c>
      <c r="O161" s="58">
        <f t="shared" si="24"/>
        <v>0.851876103861869</v>
      </c>
      <c r="P161" s="58">
        <f t="shared" si="25"/>
        <v>0.7398455882352941</v>
      </c>
    </row>
    <row r="162" spans="1:16" ht="10.5">
      <c r="A162" s="66" t="s">
        <v>678</v>
      </c>
      <c r="B162" s="66" t="s">
        <v>679</v>
      </c>
      <c r="C162" s="66" t="s">
        <v>61</v>
      </c>
      <c r="D162" s="67"/>
      <c r="E162" s="67"/>
      <c r="F162" s="67"/>
      <c r="G162" s="67">
        <v>10800</v>
      </c>
      <c r="H162" s="67">
        <v>10320</v>
      </c>
      <c r="I162" s="67">
        <v>8609.49</v>
      </c>
      <c r="J162" s="56"/>
      <c r="K162" s="57"/>
      <c r="L162" s="57"/>
      <c r="M162" s="58"/>
      <c r="N162" s="58">
        <f t="shared" si="23"/>
        <v>0.9555555555555556</v>
      </c>
      <c r="O162" s="58"/>
      <c r="P162" s="58">
        <f t="shared" si="25"/>
        <v>0.797175</v>
      </c>
    </row>
    <row r="163" spans="1:16" ht="10.5">
      <c r="A163" s="66" t="s">
        <v>678</v>
      </c>
      <c r="B163" s="66" t="s">
        <v>679</v>
      </c>
      <c r="C163" s="66" t="s">
        <v>151</v>
      </c>
      <c r="D163" s="67">
        <v>20795.2</v>
      </c>
      <c r="E163" s="67">
        <v>19570.61</v>
      </c>
      <c r="F163" s="67">
        <v>17500.07</v>
      </c>
      <c r="G163" s="67">
        <v>13890</v>
      </c>
      <c r="H163" s="67">
        <v>11267.28</v>
      </c>
      <c r="I163" s="67">
        <v>10234.02</v>
      </c>
      <c r="J163" s="56">
        <f aca="true" t="shared" si="26" ref="J163:L164">(G163-D163)*100/D163</f>
        <v>-33.20573978610449</v>
      </c>
      <c r="K163" s="57">
        <f t="shared" si="26"/>
        <v>-42.42754824709092</v>
      </c>
      <c r="L163" s="57">
        <f t="shared" si="26"/>
        <v>-41.52011963380717</v>
      </c>
      <c r="M163" s="58">
        <f t="shared" si="22"/>
        <v>0.9411118912056629</v>
      </c>
      <c r="N163" s="58">
        <f t="shared" si="23"/>
        <v>0.8111792656587473</v>
      </c>
      <c r="O163" s="58">
        <f t="shared" si="24"/>
        <v>0.841543721628068</v>
      </c>
      <c r="P163" s="58">
        <f t="shared" si="25"/>
        <v>0.7367904967602592</v>
      </c>
    </row>
    <row r="164" spans="1:16" ht="10.5">
      <c r="A164" s="66" t="s">
        <v>678</v>
      </c>
      <c r="B164" s="66" t="s">
        <v>679</v>
      </c>
      <c r="C164" s="66" t="s">
        <v>82</v>
      </c>
      <c r="D164" s="67">
        <v>3240</v>
      </c>
      <c r="E164" s="67">
        <v>2970</v>
      </c>
      <c r="F164" s="67">
        <v>2617.25</v>
      </c>
      <c r="G164" s="67">
        <v>22809.6</v>
      </c>
      <c r="H164" s="67">
        <v>21735.27</v>
      </c>
      <c r="I164" s="67">
        <v>18168.4</v>
      </c>
      <c r="J164" s="56">
        <f t="shared" si="26"/>
        <v>603.9999999999999</v>
      </c>
      <c r="K164" s="57">
        <f t="shared" si="26"/>
        <v>631.8272727272728</v>
      </c>
      <c r="L164" s="57">
        <f t="shared" si="26"/>
        <v>594.1790046804854</v>
      </c>
      <c r="M164" s="58">
        <f t="shared" si="22"/>
        <v>0.9166666666666666</v>
      </c>
      <c r="N164" s="58">
        <f t="shared" si="23"/>
        <v>0.9529000946969698</v>
      </c>
      <c r="O164" s="58">
        <f t="shared" si="24"/>
        <v>0.8077932098765432</v>
      </c>
      <c r="P164" s="58">
        <f t="shared" si="25"/>
        <v>0.7965242704826039</v>
      </c>
    </row>
    <row r="165" spans="1:16" ht="10.5">
      <c r="A165" s="66" t="s">
        <v>566</v>
      </c>
      <c r="B165" s="66" t="s">
        <v>567</v>
      </c>
      <c r="C165" s="66" t="s">
        <v>151</v>
      </c>
      <c r="D165" s="67"/>
      <c r="E165" s="67"/>
      <c r="F165" s="67"/>
      <c r="G165" s="67">
        <v>693.13</v>
      </c>
      <c r="H165" s="67">
        <v>1455.51</v>
      </c>
      <c r="I165" s="67">
        <v>1287.24</v>
      </c>
      <c r="J165" s="56"/>
      <c r="K165" s="57"/>
      <c r="L165" s="57"/>
      <c r="M165" s="58"/>
      <c r="N165" s="58">
        <f t="shared" si="23"/>
        <v>2.099909107959546</v>
      </c>
      <c r="O165" s="58"/>
      <c r="P165" s="58">
        <f t="shared" si="25"/>
        <v>1.857140796098856</v>
      </c>
    </row>
    <row r="166" spans="1:16" ht="10.5">
      <c r="A166" s="66" t="s">
        <v>211</v>
      </c>
      <c r="B166" s="66" t="s">
        <v>212</v>
      </c>
      <c r="C166" s="66" t="s">
        <v>716</v>
      </c>
      <c r="D166" s="67">
        <v>25000</v>
      </c>
      <c r="E166" s="67">
        <v>15750</v>
      </c>
      <c r="F166" s="67">
        <v>14038.57</v>
      </c>
      <c r="G166" s="67">
        <v>19000</v>
      </c>
      <c r="H166" s="67">
        <v>12160</v>
      </c>
      <c r="I166" s="67">
        <v>11524.26</v>
      </c>
      <c r="J166" s="56">
        <f>(G166-D166)*100/D166</f>
        <v>-24</v>
      </c>
      <c r="K166" s="57">
        <f>(H166-E166)*100/E166</f>
        <v>-22.793650793650794</v>
      </c>
      <c r="L166" s="57">
        <f>(I166-F166)*100/F166</f>
        <v>-17.91001505139056</v>
      </c>
      <c r="M166" s="58">
        <f t="shared" si="22"/>
        <v>0.63</v>
      </c>
      <c r="N166" s="58">
        <f t="shared" si="23"/>
        <v>0.64</v>
      </c>
      <c r="O166" s="58">
        <f t="shared" si="24"/>
        <v>0.5615428</v>
      </c>
      <c r="P166" s="58">
        <f t="shared" si="25"/>
        <v>0.60654</v>
      </c>
    </row>
    <row r="167" spans="1:16" ht="10.5">
      <c r="A167" s="66" t="s">
        <v>211</v>
      </c>
      <c r="B167" s="66" t="s">
        <v>212</v>
      </c>
      <c r="C167" s="66" t="s">
        <v>483</v>
      </c>
      <c r="D167" s="67">
        <v>17000</v>
      </c>
      <c r="E167" s="67">
        <v>8010</v>
      </c>
      <c r="F167" s="67">
        <v>7285.46</v>
      </c>
      <c r="G167" s="67"/>
      <c r="H167" s="67"/>
      <c r="I167" s="67"/>
      <c r="J167" s="56"/>
      <c r="K167" s="57"/>
      <c r="L167" s="57"/>
      <c r="M167" s="58">
        <f t="shared" si="22"/>
        <v>0.4711764705882353</v>
      </c>
      <c r="N167" s="58"/>
      <c r="O167" s="58">
        <f t="shared" si="24"/>
        <v>0.4285564705882353</v>
      </c>
      <c r="P167" s="58"/>
    </row>
    <row r="168" spans="1:16" ht="10.5">
      <c r="A168" s="66" t="s">
        <v>211</v>
      </c>
      <c r="B168" s="66" t="s">
        <v>212</v>
      </c>
      <c r="C168" s="66" t="s">
        <v>612</v>
      </c>
      <c r="D168" s="67"/>
      <c r="E168" s="67"/>
      <c r="F168" s="67"/>
      <c r="G168" s="67">
        <v>200000</v>
      </c>
      <c r="H168" s="67">
        <v>110100</v>
      </c>
      <c r="I168" s="67">
        <v>100545.8</v>
      </c>
      <c r="J168" s="56"/>
      <c r="K168" s="57"/>
      <c r="L168" s="57"/>
      <c r="M168" s="58"/>
      <c r="N168" s="58">
        <f t="shared" si="23"/>
        <v>0.5505</v>
      </c>
      <c r="O168" s="58"/>
      <c r="P168" s="58">
        <f t="shared" si="25"/>
        <v>0.502729</v>
      </c>
    </row>
    <row r="169" spans="1:16" ht="10.5">
      <c r="A169" s="66" t="s">
        <v>211</v>
      </c>
      <c r="B169" s="66" t="s">
        <v>212</v>
      </c>
      <c r="C169" s="66" t="s">
        <v>56</v>
      </c>
      <c r="D169" s="67"/>
      <c r="E169" s="67"/>
      <c r="F169" s="67"/>
      <c r="G169" s="67">
        <v>19000</v>
      </c>
      <c r="H169" s="67">
        <v>13205</v>
      </c>
      <c r="I169" s="67">
        <v>12057.28</v>
      </c>
      <c r="J169" s="56"/>
      <c r="K169" s="57"/>
      <c r="L169" s="57"/>
      <c r="M169" s="58"/>
      <c r="N169" s="58">
        <f t="shared" si="23"/>
        <v>0.695</v>
      </c>
      <c r="O169" s="58"/>
      <c r="P169" s="58">
        <f t="shared" si="25"/>
        <v>0.6345936842105263</v>
      </c>
    </row>
    <row r="170" spans="1:16" ht="10.5">
      <c r="A170" s="66" t="s">
        <v>211</v>
      </c>
      <c r="B170" s="66" t="s">
        <v>212</v>
      </c>
      <c r="C170" s="66" t="s">
        <v>68</v>
      </c>
      <c r="D170" s="67"/>
      <c r="E170" s="67"/>
      <c r="F170" s="67"/>
      <c r="G170" s="67">
        <v>100000</v>
      </c>
      <c r="H170" s="67">
        <v>53000</v>
      </c>
      <c r="I170" s="67">
        <v>49363.36</v>
      </c>
      <c r="J170" s="56"/>
      <c r="K170" s="57"/>
      <c r="L170" s="57"/>
      <c r="M170" s="58"/>
      <c r="N170" s="58">
        <f t="shared" si="23"/>
        <v>0.53</v>
      </c>
      <c r="O170" s="58"/>
      <c r="P170" s="58">
        <f t="shared" si="25"/>
        <v>0.4936336</v>
      </c>
    </row>
    <row r="171" spans="1:16" ht="10.5">
      <c r="A171" s="66" t="s">
        <v>211</v>
      </c>
      <c r="B171" s="66" t="s">
        <v>212</v>
      </c>
      <c r="C171" s="66" t="s">
        <v>64</v>
      </c>
      <c r="D171" s="67"/>
      <c r="E171" s="67"/>
      <c r="F171" s="67"/>
      <c r="G171" s="67">
        <v>45000</v>
      </c>
      <c r="H171" s="67">
        <v>26662.5</v>
      </c>
      <c r="I171" s="67">
        <v>23785.27</v>
      </c>
      <c r="J171" s="56"/>
      <c r="K171" s="57"/>
      <c r="L171" s="57"/>
      <c r="M171" s="58"/>
      <c r="N171" s="58">
        <f t="shared" si="23"/>
        <v>0.5925</v>
      </c>
      <c r="O171" s="58"/>
      <c r="P171" s="58">
        <f t="shared" si="25"/>
        <v>0.5285615555555556</v>
      </c>
    </row>
    <row r="172" spans="1:16" ht="10.5">
      <c r="A172" s="66" t="s">
        <v>211</v>
      </c>
      <c r="B172" s="66" t="s">
        <v>212</v>
      </c>
      <c r="C172" s="66" t="s">
        <v>169</v>
      </c>
      <c r="D172" s="67"/>
      <c r="E172" s="67"/>
      <c r="F172" s="67"/>
      <c r="G172" s="67">
        <v>250000</v>
      </c>
      <c r="H172" s="67">
        <v>151000</v>
      </c>
      <c r="I172" s="67">
        <v>130637.52</v>
      </c>
      <c r="J172" s="56"/>
      <c r="K172" s="57"/>
      <c r="L172" s="57"/>
      <c r="M172" s="58"/>
      <c r="N172" s="58">
        <f t="shared" si="23"/>
        <v>0.604</v>
      </c>
      <c r="O172" s="58"/>
      <c r="P172" s="58">
        <f t="shared" si="25"/>
        <v>0.52255008</v>
      </c>
    </row>
    <row r="173" spans="1:16" ht="10.5">
      <c r="A173" s="66" t="s">
        <v>211</v>
      </c>
      <c r="B173" s="66" t="s">
        <v>212</v>
      </c>
      <c r="C173" s="66" t="s">
        <v>57</v>
      </c>
      <c r="D173" s="67"/>
      <c r="E173" s="67"/>
      <c r="F173" s="67"/>
      <c r="G173" s="67">
        <v>300000</v>
      </c>
      <c r="H173" s="67">
        <v>173290</v>
      </c>
      <c r="I173" s="67">
        <v>154946.01</v>
      </c>
      <c r="J173" s="56"/>
      <c r="K173" s="57"/>
      <c r="L173" s="57"/>
      <c r="M173" s="58"/>
      <c r="N173" s="58">
        <f t="shared" si="23"/>
        <v>0.5776333333333333</v>
      </c>
      <c r="O173" s="58"/>
      <c r="P173" s="58">
        <f t="shared" si="25"/>
        <v>0.5164867000000001</v>
      </c>
    </row>
    <row r="174" spans="1:16" ht="10.5">
      <c r="A174" s="66" t="s">
        <v>211</v>
      </c>
      <c r="B174" s="66" t="s">
        <v>212</v>
      </c>
      <c r="C174" s="66" t="s">
        <v>604</v>
      </c>
      <c r="D174" s="67"/>
      <c r="E174" s="67"/>
      <c r="F174" s="67"/>
      <c r="G174" s="67">
        <v>150050</v>
      </c>
      <c r="H174" s="67">
        <v>95500</v>
      </c>
      <c r="I174" s="67">
        <v>85168.49</v>
      </c>
      <c r="J174" s="56"/>
      <c r="K174" s="57"/>
      <c r="L174" s="57"/>
      <c r="M174" s="58"/>
      <c r="N174" s="58">
        <f t="shared" si="23"/>
        <v>0.6364545151616128</v>
      </c>
      <c r="O174" s="58"/>
      <c r="P174" s="58">
        <f t="shared" si="25"/>
        <v>0.5676007330889704</v>
      </c>
    </row>
    <row r="175" spans="1:16" ht="10.5">
      <c r="A175" s="66" t="s">
        <v>211</v>
      </c>
      <c r="B175" s="66" t="s">
        <v>212</v>
      </c>
      <c r="C175" s="66" t="s">
        <v>107</v>
      </c>
      <c r="D175" s="67"/>
      <c r="E175" s="67"/>
      <c r="F175" s="67"/>
      <c r="G175" s="67">
        <v>50000</v>
      </c>
      <c r="H175" s="67">
        <v>25750</v>
      </c>
      <c r="I175" s="67">
        <v>23324.47</v>
      </c>
      <c r="J175" s="56"/>
      <c r="K175" s="57"/>
      <c r="L175" s="57"/>
      <c r="M175" s="58"/>
      <c r="N175" s="58">
        <f t="shared" si="23"/>
        <v>0.515</v>
      </c>
      <c r="O175" s="58"/>
      <c r="P175" s="58">
        <f t="shared" si="25"/>
        <v>0.4664894</v>
      </c>
    </row>
    <row r="176" spans="1:16" ht="10.5">
      <c r="A176" s="66" t="s">
        <v>211</v>
      </c>
      <c r="B176" s="66" t="s">
        <v>212</v>
      </c>
      <c r="C176" s="66" t="s">
        <v>65</v>
      </c>
      <c r="D176" s="67">
        <v>7000</v>
      </c>
      <c r="E176" s="67">
        <v>3579</v>
      </c>
      <c r="F176" s="67">
        <v>3149.34</v>
      </c>
      <c r="G176" s="67"/>
      <c r="H176" s="67"/>
      <c r="I176" s="67"/>
      <c r="J176" s="56"/>
      <c r="K176" s="57"/>
      <c r="L176" s="57"/>
      <c r="M176" s="58">
        <f t="shared" si="22"/>
        <v>0.5112857142857142</v>
      </c>
      <c r="N176" s="58"/>
      <c r="O176" s="58">
        <f t="shared" si="24"/>
        <v>0.4499057142857143</v>
      </c>
      <c r="P176" s="58"/>
    </row>
    <row r="177" spans="1:16" ht="10.5">
      <c r="A177" s="66" t="s">
        <v>211</v>
      </c>
      <c r="B177" s="66" t="s">
        <v>212</v>
      </c>
      <c r="C177" s="66" t="s">
        <v>144</v>
      </c>
      <c r="D177" s="67">
        <v>25000</v>
      </c>
      <c r="E177" s="67">
        <v>11875</v>
      </c>
      <c r="F177" s="67">
        <v>10546.33</v>
      </c>
      <c r="G177" s="67"/>
      <c r="H177" s="67"/>
      <c r="I177" s="67"/>
      <c r="J177" s="56"/>
      <c r="K177" s="57"/>
      <c r="L177" s="57"/>
      <c r="M177" s="58">
        <f t="shared" si="22"/>
        <v>0.475</v>
      </c>
      <c r="N177" s="58"/>
      <c r="O177" s="58">
        <f t="shared" si="24"/>
        <v>0.4218532</v>
      </c>
      <c r="P177" s="58"/>
    </row>
    <row r="178" spans="1:16" ht="10.5">
      <c r="A178" s="66" t="s">
        <v>211</v>
      </c>
      <c r="B178" s="66" t="s">
        <v>212</v>
      </c>
      <c r="C178" s="66" t="s">
        <v>67</v>
      </c>
      <c r="D178" s="67"/>
      <c r="E178" s="67"/>
      <c r="F178" s="67"/>
      <c r="G178" s="67">
        <v>250000</v>
      </c>
      <c r="H178" s="67">
        <v>121250</v>
      </c>
      <c r="I178" s="67">
        <v>113764.54</v>
      </c>
      <c r="J178" s="56"/>
      <c r="K178" s="57"/>
      <c r="L178" s="57"/>
      <c r="M178" s="58"/>
      <c r="N178" s="58">
        <f t="shared" si="23"/>
        <v>0.485</v>
      </c>
      <c r="O178" s="58"/>
      <c r="P178" s="58">
        <f t="shared" si="25"/>
        <v>0.45505816</v>
      </c>
    </row>
    <row r="179" spans="1:16" ht="10.5">
      <c r="A179" s="66" t="s">
        <v>214</v>
      </c>
      <c r="B179" s="66" t="s">
        <v>215</v>
      </c>
      <c r="C179" s="66" t="s">
        <v>133</v>
      </c>
      <c r="D179" s="67">
        <v>2325</v>
      </c>
      <c r="E179" s="67">
        <v>14079</v>
      </c>
      <c r="F179" s="67">
        <v>12614.99</v>
      </c>
      <c r="G179" s="67">
        <v>1500</v>
      </c>
      <c r="H179" s="67">
        <v>8100</v>
      </c>
      <c r="I179" s="67">
        <v>7432.01</v>
      </c>
      <c r="J179" s="56">
        <f aca="true" t="shared" si="27" ref="J179:L181">(G179-D179)*100/D179</f>
        <v>-35.483870967741936</v>
      </c>
      <c r="K179" s="57">
        <f t="shared" si="27"/>
        <v>-42.4675047943746</v>
      </c>
      <c r="L179" s="57">
        <f t="shared" si="27"/>
        <v>-41.08588274742984</v>
      </c>
      <c r="M179" s="58">
        <f t="shared" si="22"/>
        <v>6.055483870967742</v>
      </c>
      <c r="N179" s="58">
        <f t="shared" si="23"/>
        <v>5.4</v>
      </c>
      <c r="O179" s="58">
        <f t="shared" si="24"/>
        <v>5.425802150537634</v>
      </c>
      <c r="P179" s="58">
        <f t="shared" si="25"/>
        <v>4.954673333333333</v>
      </c>
    </row>
    <row r="180" spans="1:16" ht="10.5">
      <c r="A180" s="66" t="s">
        <v>214</v>
      </c>
      <c r="B180" s="66" t="s">
        <v>215</v>
      </c>
      <c r="C180" s="66" t="s">
        <v>62</v>
      </c>
      <c r="D180" s="67">
        <v>2730</v>
      </c>
      <c r="E180" s="67">
        <v>19320</v>
      </c>
      <c r="F180" s="67">
        <v>17263.27</v>
      </c>
      <c r="G180" s="67">
        <v>3980</v>
      </c>
      <c r="H180" s="67">
        <v>25460</v>
      </c>
      <c r="I180" s="67">
        <v>22986.62</v>
      </c>
      <c r="J180" s="56">
        <f t="shared" si="27"/>
        <v>45.78754578754579</v>
      </c>
      <c r="K180" s="57">
        <f t="shared" si="27"/>
        <v>31.78053830227743</v>
      </c>
      <c r="L180" s="57">
        <f t="shared" si="27"/>
        <v>33.1533365347353</v>
      </c>
      <c r="M180" s="58">
        <f t="shared" si="22"/>
        <v>7.076923076923077</v>
      </c>
      <c r="N180" s="58">
        <f t="shared" si="23"/>
        <v>6.396984924623116</v>
      </c>
      <c r="O180" s="58">
        <f t="shared" si="24"/>
        <v>6.323542124542125</v>
      </c>
      <c r="P180" s="58">
        <f t="shared" si="25"/>
        <v>5.775532663316582</v>
      </c>
    </row>
    <row r="181" spans="1:16" ht="10.5">
      <c r="A181" s="66" t="s">
        <v>214</v>
      </c>
      <c r="B181" s="66" t="s">
        <v>215</v>
      </c>
      <c r="C181" s="66" t="s">
        <v>121</v>
      </c>
      <c r="D181" s="67">
        <v>1647</v>
      </c>
      <c r="E181" s="67">
        <v>7678.72</v>
      </c>
      <c r="F181" s="67">
        <v>6851.8</v>
      </c>
      <c r="G181" s="67">
        <v>6470</v>
      </c>
      <c r="H181" s="67">
        <v>34412.2</v>
      </c>
      <c r="I181" s="67">
        <v>30673.26</v>
      </c>
      <c r="J181" s="56">
        <f t="shared" si="27"/>
        <v>292.8354584092289</v>
      </c>
      <c r="K181" s="57">
        <f t="shared" si="27"/>
        <v>348.1502125354225</v>
      </c>
      <c r="L181" s="57">
        <f t="shared" si="27"/>
        <v>347.6671823462448</v>
      </c>
      <c r="M181" s="58">
        <f t="shared" si="22"/>
        <v>4.662246508803886</v>
      </c>
      <c r="N181" s="58">
        <f t="shared" si="23"/>
        <v>5.318732612055641</v>
      </c>
      <c r="O181" s="58">
        <f t="shared" si="24"/>
        <v>4.160170006071645</v>
      </c>
      <c r="P181" s="58">
        <f t="shared" si="25"/>
        <v>4.740843894899536</v>
      </c>
    </row>
    <row r="182" spans="1:16" ht="10.5">
      <c r="A182" s="66" t="s">
        <v>214</v>
      </c>
      <c r="B182" s="66" t="s">
        <v>215</v>
      </c>
      <c r="C182" s="66" t="s">
        <v>91</v>
      </c>
      <c r="D182" s="67"/>
      <c r="E182" s="67"/>
      <c r="F182" s="67"/>
      <c r="G182" s="67">
        <v>15.25</v>
      </c>
      <c r="H182" s="67">
        <v>120.7</v>
      </c>
      <c r="I182" s="67">
        <v>112.57</v>
      </c>
      <c r="J182" s="56"/>
      <c r="K182" s="57"/>
      <c r="L182" s="57"/>
      <c r="M182" s="58"/>
      <c r="N182" s="58">
        <f t="shared" si="23"/>
        <v>7.914754098360656</v>
      </c>
      <c r="O182" s="58"/>
      <c r="P182" s="58">
        <f t="shared" si="25"/>
        <v>7.381639344262295</v>
      </c>
    </row>
    <row r="183" spans="1:16" ht="10.5">
      <c r="A183" s="66" t="s">
        <v>214</v>
      </c>
      <c r="B183" s="66" t="s">
        <v>215</v>
      </c>
      <c r="C183" s="66" t="s">
        <v>45</v>
      </c>
      <c r="D183" s="67">
        <v>9090</v>
      </c>
      <c r="E183" s="67">
        <v>62409.6</v>
      </c>
      <c r="F183" s="67">
        <v>56047.65</v>
      </c>
      <c r="G183" s="67">
        <v>8980</v>
      </c>
      <c r="H183" s="67">
        <v>57034</v>
      </c>
      <c r="I183" s="67">
        <v>52130.43</v>
      </c>
      <c r="J183" s="56">
        <f>(G183-D183)*100/D183</f>
        <v>-1.21012101210121</v>
      </c>
      <c r="K183" s="57">
        <f>(H183-E183)*100/E183</f>
        <v>-8.613418448443827</v>
      </c>
      <c r="L183" s="57">
        <f>(I183-F183)*100/F183</f>
        <v>-6.989088748591602</v>
      </c>
      <c r="M183" s="58">
        <f t="shared" si="22"/>
        <v>6.865742574257426</v>
      </c>
      <c r="N183" s="58">
        <f t="shared" si="23"/>
        <v>6.3512249443207125</v>
      </c>
      <c r="O183" s="58">
        <f t="shared" si="24"/>
        <v>6.165858085808581</v>
      </c>
      <c r="P183" s="58">
        <f t="shared" si="25"/>
        <v>5.805170378619153</v>
      </c>
    </row>
    <row r="184" spans="1:16" ht="10.5">
      <c r="A184" s="66" t="s">
        <v>214</v>
      </c>
      <c r="B184" s="66" t="s">
        <v>215</v>
      </c>
      <c r="C184" s="66" t="s">
        <v>61</v>
      </c>
      <c r="D184" s="67">
        <v>780</v>
      </c>
      <c r="E184" s="67">
        <v>6316.8</v>
      </c>
      <c r="F184" s="67">
        <v>5667.91</v>
      </c>
      <c r="G184" s="67">
        <v>2</v>
      </c>
      <c r="H184" s="67">
        <v>63.77</v>
      </c>
      <c r="I184" s="67">
        <v>56.85</v>
      </c>
      <c r="J184" s="56"/>
      <c r="K184" s="57"/>
      <c r="L184" s="57"/>
      <c r="M184" s="58">
        <f t="shared" si="22"/>
        <v>8.098461538461539</v>
      </c>
      <c r="N184" s="58"/>
      <c r="O184" s="58">
        <f t="shared" si="24"/>
        <v>7.266551282051282</v>
      </c>
      <c r="P184" s="58"/>
    </row>
    <row r="185" spans="1:16" ht="10.5">
      <c r="A185" s="66" t="s">
        <v>214</v>
      </c>
      <c r="B185" s="66" t="s">
        <v>215</v>
      </c>
      <c r="C185" s="66" t="s">
        <v>151</v>
      </c>
      <c r="D185" s="67">
        <v>13669</v>
      </c>
      <c r="E185" s="67">
        <v>67266.48</v>
      </c>
      <c r="F185" s="67">
        <v>60256.84</v>
      </c>
      <c r="G185" s="67">
        <v>27530.49</v>
      </c>
      <c r="H185" s="67">
        <v>125816.42</v>
      </c>
      <c r="I185" s="67">
        <v>115359.12</v>
      </c>
      <c r="J185" s="56">
        <f aca="true" t="shared" si="28" ref="J185:L187">(G185-D185)*100/D185</f>
        <v>101.40822298631943</v>
      </c>
      <c r="K185" s="57">
        <f t="shared" si="28"/>
        <v>87.04177771751993</v>
      </c>
      <c r="L185" s="57">
        <f t="shared" si="28"/>
        <v>91.44568483843494</v>
      </c>
      <c r="M185" s="58">
        <f t="shared" si="22"/>
        <v>4.921097373619138</v>
      </c>
      <c r="N185" s="58">
        <f t="shared" si="23"/>
        <v>4.570075578022767</v>
      </c>
      <c r="O185" s="58">
        <f t="shared" si="24"/>
        <v>4.40828443924208</v>
      </c>
      <c r="P185" s="58">
        <f t="shared" si="25"/>
        <v>4.1902312672240845</v>
      </c>
    </row>
    <row r="186" spans="1:16" ht="10.5">
      <c r="A186" s="66" t="s">
        <v>214</v>
      </c>
      <c r="B186" s="66" t="s">
        <v>215</v>
      </c>
      <c r="C186" s="66" t="s">
        <v>101</v>
      </c>
      <c r="D186" s="67">
        <v>822.5</v>
      </c>
      <c r="E186" s="67">
        <v>6161.22</v>
      </c>
      <c r="F186" s="67">
        <v>5582.2</v>
      </c>
      <c r="G186" s="67">
        <v>745</v>
      </c>
      <c r="H186" s="67">
        <v>5147.36</v>
      </c>
      <c r="I186" s="67">
        <v>4692.2</v>
      </c>
      <c r="J186" s="56">
        <f t="shared" si="28"/>
        <v>-9.422492401215806</v>
      </c>
      <c r="K186" s="57">
        <f t="shared" si="28"/>
        <v>-16.455507188511376</v>
      </c>
      <c r="L186" s="57">
        <f t="shared" si="28"/>
        <v>-15.943534807065316</v>
      </c>
      <c r="M186" s="58">
        <f t="shared" si="22"/>
        <v>7.490844984802432</v>
      </c>
      <c r="N186" s="58">
        <f t="shared" si="23"/>
        <v>6.909208053691275</v>
      </c>
      <c r="O186" s="58">
        <f t="shared" si="24"/>
        <v>6.786869300911854</v>
      </c>
      <c r="P186" s="58">
        <f t="shared" si="25"/>
        <v>6.298255033557047</v>
      </c>
    </row>
    <row r="187" spans="1:16" ht="10.5">
      <c r="A187" s="66" t="s">
        <v>214</v>
      </c>
      <c r="B187" s="66" t="s">
        <v>215</v>
      </c>
      <c r="C187" s="66" t="s">
        <v>178</v>
      </c>
      <c r="D187" s="67">
        <v>3950</v>
      </c>
      <c r="E187" s="67">
        <v>28639</v>
      </c>
      <c r="F187" s="67">
        <v>25561.72</v>
      </c>
      <c r="G187" s="67">
        <v>3650</v>
      </c>
      <c r="H187" s="67">
        <v>26518</v>
      </c>
      <c r="I187" s="67">
        <v>23895.34</v>
      </c>
      <c r="J187" s="56">
        <f t="shared" si="28"/>
        <v>-7.594936708860759</v>
      </c>
      <c r="K187" s="57">
        <f t="shared" si="28"/>
        <v>-7.40598484583959</v>
      </c>
      <c r="L187" s="57">
        <f t="shared" si="28"/>
        <v>-6.519044884303565</v>
      </c>
      <c r="M187" s="58">
        <f t="shared" si="22"/>
        <v>7.250379746835443</v>
      </c>
      <c r="N187" s="58">
        <f t="shared" si="23"/>
        <v>7.265205479452055</v>
      </c>
      <c r="O187" s="58">
        <f t="shared" si="24"/>
        <v>6.471321518987342</v>
      </c>
      <c r="P187" s="58">
        <f t="shared" si="25"/>
        <v>6.546668493150685</v>
      </c>
    </row>
    <row r="188" spans="1:16" ht="10.5">
      <c r="A188" s="66" t="s">
        <v>214</v>
      </c>
      <c r="B188" s="66" t="s">
        <v>215</v>
      </c>
      <c r="C188" s="66" t="s">
        <v>48</v>
      </c>
      <c r="D188" s="67">
        <v>510</v>
      </c>
      <c r="E188" s="67">
        <v>4212.6</v>
      </c>
      <c r="F188" s="67">
        <v>3864.37</v>
      </c>
      <c r="G188" s="67"/>
      <c r="H188" s="67"/>
      <c r="I188" s="67"/>
      <c r="J188" s="56"/>
      <c r="K188" s="57"/>
      <c r="L188" s="57"/>
      <c r="M188" s="58">
        <f t="shared" si="22"/>
        <v>8.260000000000002</v>
      </c>
      <c r="N188" s="58"/>
      <c r="O188" s="58">
        <f t="shared" si="24"/>
        <v>7.577196078431372</v>
      </c>
      <c r="P188" s="58"/>
    </row>
    <row r="189" spans="1:16" ht="10.5">
      <c r="A189" s="66" t="s">
        <v>214</v>
      </c>
      <c r="B189" s="66" t="s">
        <v>215</v>
      </c>
      <c r="C189" s="66" t="s">
        <v>82</v>
      </c>
      <c r="D189" s="67">
        <v>180</v>
      </c>
      <c r="E189" s="67">
        <v>1560</v>
      </c>
      <c r="F189" s="67">
        <v>1379.68</v>
      </c>
      <c r="G189" s="67"/>
      <c r="H189" s="67"/>
      <c r="I189" s="67"/>
      <c r="J189" s="56"/>
      <c r="K189" s="57"/>
      <c r="L189" s="57"/>
      <c r="M189" s="58">
        <f t="shared" si="22"/>
        <v>8.666666666666666</v>
      </c>
      <c r="N189" s="58"/>
      <c r="O189" s="58">
        <f t="shared" si="24"/>
        <v>7.664888888888889</v>
      </c>
      <c r="P189" s="58"/>
    </row>
    <row r="190" spans="1:16" ht="10.5">
      <c r="A190" s="66" t="s">
        <v>216</v>
      </c>
      <c r="B190" s="66" t="s">
        <v>217</v>
      </c>
      <c r="C190" s="66" t="s">
        <v>133</v>
      </c>
      <c r="D190" s="67">
        <v>4750</v>
      </c>
      <c r="E190" s="67">
        <v>22680</v>
      </c>
      <c r="F190" s="67">
        <v>20389.53</v>
      </c>
      <c r="G190" s="67"/>
      <c r="H190" s="67"/>
      <c r="I190" s="67"/>
      <c r="J190" s="56"/>
      <c r="K190" s="57"/>
      <c r="L190" s="57"/>
      <c r="M190" s="58">
        <f t="shared" si="22"/>
        <v>4.774736842105263</v>
      </c>
      <c r="N190" s="58"/>
      <c r="O190" s="58">
        <f t="shared" si="24"/>
        <v>4.292532631578947</v>
      </c>
      <c r="P190" s="58"/>
    </row>
    <row r="191" spans="1:16" ht="10.5">
      <c r="A191" s="66" t="s">
        <v>216</v>
      </c>
      <c r="B191" s="66" t="s">
        <v>217</v>
      </c>
      <c r="C191" s="66" t="s">
        <v>134</v>
      </c>
      <c r="D191" s="67">
        <v>360</v>
      </c>
      <c r="E191" s="67">
        <v>2566.8</v>
      </c>
      <c r="F191" s="67">
        <v>2292.79</v>
      </c>
      <c r="G191" s="67"/>
      <c r="H191" s="67"/>
      <c r="I191" s="67"/>
      <c r="J191" s="56"/>
      <c r="K191" s="57"/>
      <c r="L191" s="57"/>
      <c r="M191" s="58">
        <f t="shared" si="22"/>
        <v>7.130000000000001</v>
      </c>
      <c r="N191" s="58"/>
      <c r="O191" s="58">
        <f t="shared" si="24"/>
        <v>6.368861111111111</v>
      </c>
      <c r="P191" s="58"/>
    </row>
    <row r="192" spans="1:16" ht="10.5">
      <c r="A192" s="66" t="s">
        <v>216</v>
      </c>
      <c r="B192" s="66" t="s">
        <v>217</v>
      </c>
      <c r="C192" s="66" t="s">
        <v>45</v>
      </c>
      <c r="D192" s="67">
        <v>7975</v>
      </c>
      <c r="E192" s="67">
        <v>54201.25</v>
      </c>
      <c r="F192" s="67">
        <v>48857.99</v>
      </c>
      <c r="G192" s="67">
        <v>10050</v>
      </c>
      <c r="H192" s="67">
        <v>49122</v>
      </c>
      <c r="I192" s="67">
        <v>44261.46</v>
      </c>
      <c r="J192" s="56">
        <f>(G192-D192)*100/D192</f>
        <v>26.018808777429467</v>
      </c>
      <c r="K192" s="57">
        <f>(H192-E192)*100/E192</f>
        <v>-9.371093840086713</v>
      </c>
      <c r="L192" s="57">
        <f>(I192-F192)*100/F192</f>
        <v>-9.407939213217734</v>
      </c>
      <c r="M192" s="58">
        <f t="shared" si="22"/>
        <v>6.796394984326019</v>
      </c>
      <c r="N192" s="58">
        <f t="shared" si="23"/>
        <v>4.887761194029851</v>
      </c>
      <c r="O192" s="58">
        <f t="shared" si="24"/>
        <v>6.126393730407523</v>
      </c>
      <c r="P192" s="58">
        <f t="shared" si="25"/>
        <v>4.404125373134328</v>
      </c>
    </row>
    <row r="193" spans="1:16" ht="10.5">
      <c r="A193" s="66" t="s">
        <v>216</v>
      </c>
      <c r="B193" s="66" t="s">
        <v>217</v>
      </c>
      <c r="C193" s="66" t="s">
        <v>151</v>
      </c>
      <c r="D193" s="67"/>
      <c r="E193" s="67"/>
      <c r="F193" s="67"/>
      <c r="G193" s="67">
        <v>120</v>
      </c>
      <c r="H193" s="67">
        <v>535.81</v>
      </c>
      <c r="I193" s="67">
        <v>504.11</v>
      </c>
      <c r="J193" s="56"/>
      <c r="K193" s="57"/>
      <c r="L193" s="57"/>
      <c r="M193" s="58"/>
      <c r="N193" s="58">
        <f t="shared" si="23"/>
        <v>4.465083333333333</v>
      </c>
      <c r="O193" s="58"/>
      <c r="P193" s="58">
        <f t="shared" si="25"/>
        <v>4.200916666666667</v>
      </c>
    </row>
    <row r="194" spans="1:16" ht="10.5">
      <c r="A194" s="66" t="s">
        <v>218</v>
      </c>
      <c r="B194" s="66" t="s">
        <v>753</v>
      </c>
      <c r="C194" s="66" t="s">
        <v>97</v>
      </c>
      <c r="D194" s="67"/>
      <c r="E194" s="67"/>
      <c r="F194" s="67"/>
      <c r="G194" s="67">
        <v>122</v>
      </c>
      <c r="H194" s="67">
        <v>384.9</v>
      </c>
      <c r="I194" s="67">
        <v>361.9</v>
      </c>
      <c r="J194" s="56"/>
      <c r="K194" s="57"/>
      <c r="L194" s="57"/>
      <c r="M194" s="58"/>
      <c r="N194" s="58">
        <f t="shared" si="23"/>
        <v>3.154918032786885</v>
      </c>
      <c r="O194" s="58"/>
      <c r="P194" s="58">
        <f t="shared" si="25"/>
        <v>2.966393442622951</v>
      </c>
    </row>
    <row r="195" spans="1:16" ht="10.5">
      <c r="A195" s="66" t="s">
        <v>220</v>
      </c>
      <c r="B195" s="66" t="s">
        <v>221</v>
      </c>
      <c r="C195" s="66" t="s">
        <v>133</v>
      </c>
      <c r="D195" s="67">
        <v>3909</v>
      </c>
      <c r="E195" s="67">
        <v>27065.6</v>
      </c>
      <c r="F195" s="67">
        <v>24253.5</v>
      </c>
      <c r="G195" s="67">
        <v>5160</v>
      </c>
      <c r="H195" s="67">
        <v>31761.7</v>
      </c>
      <c r="I195" s="67">
        <v>28867.88</v>
      </c>
      <c r="J195" s="56">
        <f aca="true" t="shared" si="29" ref="J195:L197">(G195-D195)*100/D195</f>
        <v>32.00306983883346</v>
      </c>
      <c r="K195" s="57">
        <f t="shared" si="29"/>
        <v>17.350806928351865</v>
      </c>
      <c r="L195" s="57">
        <f t="shared" si="29"/>
        <v>19.0256251675016</v>
      </c>
      <c r="M195" s="58">
        <f t="shared" si="22"/>
        <v>6.923919160910718</v>
      </c>
      <c r="N195" s="58">
        <f t="shared" si="23"/>
        <v>6.155368217054264</v>
      </c>
      <c r="O195" s="58">
        <f t="shared" si="24"/>
        <v>6.204528012279355</v>
      </c>
      <c r="P195" s="58">
        <f t="shared" si="25"/>
        <v>5.594550387596899</v>
      </c>
    </row>
    <row r="196" spans="1:16" ht="10.5">
      <c r="A196" s="66" t="s">
        <v>220</v>
      </c>
      <c r="B196" s="66" t="s">
        <v>221</v>
      </c>
      <c r="C196" s="66" t="s">
        <v>62</v>
      </c>
      <c r="D196" s="67">
        <v>885</v>
      </c>
      <c r="E196" s="67">
        <v>6048</v>
      </c>
      <c r="F196" s="67">
        <v>5353.25</v>
      </c>
      <c r="G196" s="67">
        <v>3492</v>
      </c>
      <c r="H196" s="67">
        <v>22622.04</v>
      </c>
      <c r="I196" s="67">
        <v>20209.05</v>
      </c>
      <c r="J196" s="56">
        <f t="shared" si="29"/>
        <v>294.5762711864407</v>
      </c>
      <c r="K196" s="57">
        <f t="shared" si="29"/>
        <v>274.0416666666667</v>
      </c>
      <c r="L196" s="57">
        <f t="shared" si="29"/>
        <v>277.509923878018</v>
      </c>
      <c r="M196" s="58">
        <f t="shared" si="22"/>
        <v>6.8338983050847455</v>
      </c>
      <c r="N196" s="58">
        <f t="shared" si="23"/>
        <v>6.478247422680413</v>
      </c>
      <c r="O196" s="58">
        <f t="shared" si="24"/>
        <v>6.048870056497175</v>
      </c>
      <c r="P196" s="58">
        <f t="shared" si="25"/>
        <v>5.787242268041237</v>
      </c>
    </row>
    <row r="197" spans="1:16" ht="10.5">
      <c r="A197" s="66" t="s">
        <v>220</v>
      </c>
      <c r="B197" s="66" t="s">
        <v>221</v>
      </c>
      <c r="C197" s="66" t="s">
        <v>45</v>
      </c>
      <c r="D197" s="67">
        <v>12330</v>
      </c>
      <c r="E197" s="67">
        <v>69240</v>
      </c>
      <c r="F197" s="67">
        <v>61807.44</v>
      </c>
      <c r="G197" s="67">
        <v>6384</v>
      </c>
      <c r="H197" s="67">
        <v>35364</v>
      </c>
      <c r="I197" s="67">
        <v>31597.7</v>
      </c>
      <c r="J197" s="56">
        <f t="shared" si="29"/>
        <v>-48.223844282238446</v>
      </c>
      <c r="K197" s="57">
        <f t="shared" si="29"/>
        <v>-48.925476603119584</v>
      </c>
      <c r="L197" s="57">
        <f t="shared" si="29"/>
        <v>-48.87719018940115</v>
      </c>
      <c r="M197" s="58">
        <f t="shared" si="22"/>
        <v>5.615571776155718</v>
      </c>
      <c r="N197" s="58">
        <f t="shared" si="23"/>
        <v>5.5394736842105265</v>
      </c>
      <c r="O197" s="58">
        <f t="shared" si="24"/>
        <v>5.012768856447689</v>
      </c>
      <c r="P197" s="58">
        <f t="shared" si="25"/>
        <v>4.949514411027569</v>
      </c>
    </row>
    <row r="198" spans="1:16" ht="10.5">
      <c r="A198" s="66" t="s">
        <v>220</v>
      </c>
      <c r="B198" s="66" t="s">
        <v>221</v>
      </c>
      <c r="C198" s="66" t="s">
        <v>61</v>
      </c>
      <c r="D198" s="67"/>
      <c r="E198" s="67"/>
      <c r="F198" s="67"/>
      <c r="G198" s="67">
        <v>14610</v>
      </c>
      <c r="H198" s="67">
        <v>182478</v>
      </c>
      <c r="I198" s="67">
        <v>162810.45</v>
      </c>
      <c r="J198" s="56"/>
      <c r="K198" s="57"/>
      <c r="L198" s="57"/>
      <c r="M198" s="58"/>
      <c r="N198" s="58">
        <f aca="true" t="shared" si="30" ref="N198:N261">H198/G198</f>
        <v>12.489938398357289</v>
      </c>
      <c r="O198" s="58"/>
      <c r="P198" s="58">
        <f aca="true" t="shared" si="31" ref="P198:P261">I198/G198</f>
        <v>11.143767967145791</v>
      </c>
    </row>
    <row r="199" spans="1:16" ht="10.5">
      <c r="A199" s="66" t="s">
        <v>220</v>
      </c>
      <c r="B199" s="66" t="s">
        <v>221</v>
      </c>
      <c r="C199" s="66" t="s">
        <v>151</v>
      </c>
      <c r="D199" s="67">
        <v>11085</v>
      </c>
      <c r="E199" s="67">
        <v>63166.69</v>
      </c>
      <c r="F199" s="67">
        <v>56702.82</v>
      </c>
      <c r="G199" s="67">
        <v>11793</v>
      </c>
      <c r="H199" s="67">
        <v>61530.78</v>
      </c>
      <c r="I199" s="67">
        <v>55804.31</v>
      </c>
      <c r="J199" s="56">
        <f aca="true" t="shared" si="32" ref="J199:J261">(G199-D199)*100/D199</f>
        <v>6.387009472259811</v>
      </c>
      <c r="K199" s="57">
        <f aca="true" t="shared" si="33" ref="K199:K261">(H199-E199)*100/E199</f>
        <v>-2.5898301778991484</v>
      </c>
      <c r="L199" s="57">
        <f aca="true" t="shared" si="34" ref="L199:L261">(I199-F199)*100/F199</f>
        <v>-1.5845949107998545</v>
      </c>
      <c r="M199" s="58">
        <f aca="true" t="shared" si="35" ref="M199:M261">E199/D199</f>
        <v>5.698393324312134</v>
      </c>
      <c r="N199" s="58">
        <f t="shared" si="30"/>
        <v>5.217568048842534</v>
      </c>
      <c r="O199" s="58">
        <f aca="true" t="shared" si="36" ref="O199:O261">F199/D199</f>
        <v>5.115274695534506</v>
      </c>
      <c r="P199" s="58">
        <f t="shared" si="31"/>
        <v>4.731985923853133</v>
      </c>
    </row>
    <row r="200" spans="1:16" ht="10.5">
      <c r="A200" s="66" t="s">
        <v>220</v>
      </c>
      <c r="B200" s="66" t="s">
        <v>221</v>
      </c>
      <c r="C200" s="66" t="s">
        <v>557</v>
      </c>
      <c r="D200" s="67"/>
      <c r="E200" s="67"/>
      <c r="F200" s="67"/>
      <c r="G200" s="67">
        <v>180.6</v>
      </c>
      <c r="H200" s="67">
        <v>1380.72</v>
      </c>
      <c r="I200" s="67">
        <v>1202.88</v>
      </c>
      <c r="J200" s="56"/>
      <c r="K200" s="57"/>
      <c r="L200" s="57"/>
      <c r="M200" s="58"/>
      <c r="N200" s="58">
        <f t="shared" si="30"/>
        <v>7.645182724252492</v>
      </c>
      <c r="O200" s="58"/>
      <c r="P200" s="58">
        <f t="shared" si="31"/>
        <v>6.66046511627907</v>
      </c>
    </row>
    <row r="201" spans="1:16" ht="10.5">
      <c r="A201" s="66" t="s">
        <v>220</v>
      </c>
      <c r="B201" s="66" t="s">
        <v>221</v>
      </c>
      <c r="C201" s="66" t="s">
        <v>66</v>
      </c>
      <c r="D201" s="67"/>
      <c r="E201" s="67"/>
      <c r="F201" s="67"/>
      <c r="G201" s="67">
        <v>522.72</v>
      </c>
      <c r="H201" s="67">
        <v>3136.32</v>
      </c>
      <c r="I201" s="67">
        <v>2747.79</v>
      </c>
      <c r="J201" s="56"/>
      <c r="K201" s="57"/>
      <c r="L201" s="57"/>
      <c r="M201" s="58"/>
      <c r="N201" s="58">
        <f t="shared" si="30"/>
        <v>6</v>
      </c>
      <c r="O201" s="58"/>
      <c r="P201" s="58">
        <f t="shared" si="31"/>
        <v>5.256714876033057</v>
      </c>
    </row>
    <row r="202" spans="1:16" ht="10.5">
      <c r="A202" s="66" t="s">
        <v>220</v>
      </c>
      <c r="B202" s="66" t="s">
        <v>221</v>
      </c>
      <c r="C202" s="66" t="s">
        <v>82</v>
      </c>
      <c r="D202" s="67">
        <v>3939.3</v>
      </c>
      <c r="E202" s="67">
        <v>28695.95</v>
      </c>
      <c r="F202" s="67">
        <v>25658.92</v>
      </c>
      <c r="G202" s="67">
        <v>105</v>
      </c>
      <c r="H202" s="67">
        <v>991.34</v>
      </c>
      <c r="I202" s="67">
        <v>830</v>
      </c>
      <c r="J202" s="56">
        <f t="shared" si="32"/>
        <v>-97.33455182392811</v>
      </c>
      <c r="K202" s="57">
        <f t="shared" si="33"/>
        <v>-96.54536615794214</v>
      </c>
      <c r="L202" s="57">
        <f t="shared" si="34"/>
        <v>-96.76525746212234</v>
      </c>
      <c r="M202" s="58">
        <f t="shared" si="35"/>
        <v>7.284530246490493</v>
      </c>
      <c r="N202" s="58">
        <f t="shared" si="30"/>
        <v>9.441333333333334</v>
      </c>
      <c r="O202" s="58">
        <f t="shared" si="36"/>
        <v>6.513573477521386</v>
      </c>
      <c r="P202" s="58">
        <f t="shared" si="31"/>
        <v>7.904761904761905</v>
      </c>
    </row>
    <row r="203" spans="1:16" ht="10.5">
      <c r="A203" s="66" t="s">
        <v>222</v>
      </c>
      <c r="B203" s="66" t="s">
        <v>223</v>
      </c>
      <c r="C203" s="66" t="s">
        <v>61</v>
      </c>
      <c r="D203" s="67">
        <v>300</v>
      </c>
      <c r="E203" s="67">
        <v>4236.6</v>
      </c>
      <c r="F203" s="67">
        <v>3802.9</v>
      </c>
      <c r="G203" s="67">
        <v>300</v>
      </c>
      <c r="H203" s="67">
        <v>4742.4</v>
      </c>
      <c r="I203" s="67">
        <v>4368.52</v>
      </c>
      <c r="J203" s="56">
        <f t="shared" si="32"/>
        <v>0</v>
      </c>
      <c r="K203" s="57">
        <f t="shared" si="33"/>
        <v>11.938818864183526</v>
      </c>
      <c r="L203" s="57">
        <f t="shared" si="34"/>
        <v>14.873386100081525</v>
      </c>
      <c r="M203" s="58">
        <f t="shared" si="35"/>
        <v>14.122000000000002</v>
      </c>
      <c r="N203" s="58">
        <f t="shared" si="30"/>
        <v>15.807999999999998</v>
      </c>
      <c r="O203" s="58">
        <f t="shared" si="36"/>
        <v>12.676333333333334</v>
      </c>
      <c r="P203" s="58">
        <f t="shared" si="31"/>
        <v>14.561733333333335</v>
      </c>
    </row>
    <row r="204" spans="1:16" ht="10.5">
      <c r="A204" s="66" t="s">
        <v>680</v>
      </c>
      <c r="B204" s="66" t="s">
        <v>681</v>
      </c>
      <c r="C204" s="66" t="s">
        <v>121</v>
      </c>
      <c r="D204" s="67">
        <v>425.2</v>
      </c>
      <c r="E204" s="67">
        <v>2128.69</v>
      </c>
      <c r="F204" s="67">
        <v>1897.2</v>
      </c>
      <c r="G204" s="67">
        <v>9818</v>
      </c>
      <c r="H204" s="67">
        <v>41315.15</v>
      </c>
      <c r="I204" s="67">
        <v>35855.79</v>
      </c>
      <c r="J204" s="56">
        <f t="shared" si="32"/>
        <v>2209.031044214487</v>
      </c>
      <c r="K204" s="57">
        <f t="shared" si="33"/>
        <v>1840.8720856489201</v>
      </c>
      <c r="L204" s="57">
        <f t="shared" si="34"/>
        <v>1789.9320050600888</v>
      </c>
      <c r="M204" s="58">
        <f t="shared" si="35"/>
        <v>5.0063264346190035</v>
      </c>
      <c r="N204" s="58">
        <f t="shared" si="30"/>
        <v>4.208102464860461</v>
      </c>
      <c r="O204" s="58">
        <f t="shared" si="36"/>
        <v>4.461900282220132</v>
      </c>
      <c r="P204" s="58">
        <f t="shared" si="31"/>
        <v>3.6520462415970667</v>
      </c>
    </row>
    <row r="205" spans="1:16" ht="10.5">
      <c r="A205" s="68" t="s">
        <v>680</v>
      </c>
      <c r="B205" s="68" t="s">
        <v>681</v>
      </c>
      <c r="C205" s="68" t="s">
        <v>91</v>
      </c>
      <c r="D205" s="69"/>
      <c r="E205" s="69"/>
      <c r="F205" s="69"/>
      <c r="G205" s="69">
        <v>7.2</v>
      </c>
      <c r="H205" s="69">
        <v>65.34</v>
      </c>
      <c r="I205" s="69">
        <v>60.93</v>
      </c>
      <c r="J205" s="56"/>
      <c r="K205" s="57"/>
      <c r="L205" s="57"/>
      <c r="M205" s="58"/>
      <c r="N205" s="58">
        <f t="shared" si="30"/>
        <v>9.075000000000001</v>
      </c>
      <c r="O205" s="58"/>
      <c r="P205" s="58">
        <f t="shared" si="31"/>
        <v>8.4625</v>
      </c>
    </row>
    <row r="206" spans="1:16" ht="10.5">
      <c r="A206" s="66" t="s">
        <v>680</v>
      </c>
      <c r="B206" s="66" t="s">
        <v>681</v>
      </c>
      <c r="C206" s="66" t="s">
        <v>45</v>
      </c>
      <c r="D206" s="67">
        <v>9232</v>
      </c>
      <c r="E206" s="67">
        <v>57836.7</v>
      </c>
      <c r="F206" s="67">
        <v>52008.69</v>
      </c>
      <c r="G206" s="67">
        <v>7774</v>
      </c>
      <c r="H206" s="67">
        <v>26751.2</v>
      </c>
      <c r="I206" s="67">
        <v>24701.48</v>
      </c>
      <c r="J206" s="56">
        <f t="shared" si="32"/>
        <v>-15.792894280762566</v>
      </c>
      <c r="K206" s="57">
        <f t="shared" si="33"/>
        <v>-53.7470153034319</v>
      </c>
      <c r="L206" s="57">
        <f t="shared" si="34"/>
        <v>-52.50509097614265</v>
      </c>
      <c r="M206" s="58">
        <f t="shared" si="35"/>
        <v>6.26480719237435</v>
      </c>
      <c r="N206" s="58">
        <f t="shared" si="30"/>
        <v>3.44111139696424</v>
      </c>
      <c r="O206" s="58">
        <f t="shared" si="36"/>
        <v>5.633523613518197</v>
      </c>
      <c r="P206" s="58">
        <f t="shared" si="31"/>
        <v>3.1774479032673013</v>
      </c>
    </row>
    <row r="207" spans="1:16" ht="10.5">
      <c r="A207" s="68" t="s">
        <v>680</v>
      </c>
      <c r="B207" s="68" t="s">
        <v>681</v>
      </c>
      <c r="C207" s="68" t="s">
        <v>61</v>
      </c>
      <c r="D207" s="69">
        <v>976</v>
      </c>
      <c r="E207" s="69">
        <v>6734.4</v>
      </c>
      <c r="F207" s="69">
        <v>6037.46</v>
      </c>
      <c r="G207" s="69"/>
      <c r="H207" s="69"/>
      <c r="I207" s="69"/>
      <c r="J207" s="56"/>
      <c r="K207" s="57"/>
      <c r="L207" s="57"/>
      <c r="M207" s="58">
        <f t="shared" si="35"/>
        <v>6.8999999999999995</v>
      </c>
      <c r="N207" s="58"/>
      <c r="O207" s="58">
        <f t="shared" si="36"/>
        <v>6.185922131147541</v>
      </c>
      <c r="P207" s="58"/>
    </row>
    <row r="208" spans="1:16" ht="10.5">
      <c r="A208" s="66" t="s">
        <v>680</v>
      </c>
      <c r="B208" s="66" t="s">
        <v>681</v>
      </c>
      <c r="C208" s="66" t="s">
        <v>151</v>
      </c>
      <c r="D208" s="67">
        <v>205.2</v>
      </c>
      <c r="E208" s="67">
        <v>962.48</v>
      </c>
      <c r="F208" s="67">
        <v>847.28</v>
      </c>
      <c r="G208" s="67">
        <v>2240</v>
      </c>
      <c r="H208" s="67">
        <v>7893.04</v>
      </c>
      <c r="I208" s="67">
        <v>7019.46</v>
      </c>
      <c r="J208" s="56">
        <f t="shared" si="32"/>
        <v>991.617933723197</v>
      </c>
      <c r="K208" s="57">
        <f t="shared" si="33"/>
        <v>720.073144377026</v>
      </c>
      <c r="L208" s="57">
        <f t="shared" si="34"/>
        <v>728.4699272967614</v>
      </c>
      <c r="M208" s="58">
        <f t="shared" si="35"/>
        <v>4.690448343079923</v>
      </c>
      <c r="N208" s="58">
        <f t="shared" si="30"/>
        <v>3.5236785714285714</v>
      </c>
      <c r="O208" s="58">
        <f t="shared" si="36"/>
        <v>4.129044834307992</v>
      </c>
      <c r="P208" s="58">
        <f t="shared" si="31"/>
        <v>3.1336875</v>
      </c>
    </row>
    <row r="209" spans="1:16" ht="10.5">
      <c r="A209" s="68" t="s">
        <v>680</v>
      </c>
      <c r="B209" s="68" t="s">
        <v>681</v>
      </c>
      <c r="C209" s="68" t="s">
        <v>178</v>
      </c>
      <c r="D209" s="69">
        <v>1328</v>
      </c>
      <c r="E209" s="69">
        <v>11155.2</v>
      </c>
      <c r="F209" s="69">
        <v>10028.69</v>
      </c>
      <c r="G209" s="69">
        <v>1200</v>
      </c>
      <c r="H209" s="69">
        <v>10080</v>
      </c>
      <c r="I209" s="69">
        <v>9229.77</v>
      </c>
      <c r="J209" s="56">
        <f t="shared" si="32"/>
        <v>-9.63855421686747</v>
      </c>
      <c r="K209" s="57">
        <f t="shared" si="33"/>
        <v>-9.638554216867476</v>
      </c>
      <c r="L209" s="57">
        <f t="shared" si="34"/>
        <v>-7.966344557464634</v>
      </c>
      <c r="M209" s="58">
        <f t="shared" si="35"/>
        <v>8.4</v>
      </c>
      <c r="N209" s="58">
        <f t="shared" si="30"/>
        <v>8.4</v>
      </c>
      <c r="O209" s="58">
        <f t="shared" si="36"/>
        <v>7.551724397590362</v>
      </c>
      <c r="P209" s="58">
        <f t="shared" si="31"/>
        <v>7.6914750000000005</v>
      </c>
    </row>
    <row r="210" spans="1:16" ht="10.5">
      <c r="A210" s="66" t="s">
        <v>680</v>
      </c>
      <c r="B210" s="66" t="s">
        <v>681</v>
      </c>
      <c r="C210" s="66" t="s">
        <v>107</v>
      </c>
      <c r="D210" s="67">
        <v>8960</v>
      </c>
      <c r="E210" s="67">
        <v>29120</v>
      </c>
      <c r="F210" s="67">
        <v>25902.33</v>
      </c>
      <c r="G210" s="67"/>
      <c r="H210" s="67"/>
      <c r="I210" s="67"/>
      <c r="J210" s="56"/>
      <c r="K210" s="57"/>
      <c r="L210" s="57"/>
      <c r="M210" s="58">
        <f t="shared" si="35"/>
        <v>3.25</v>
      </c>
      <c r="N210" s="58"/>
      <c r="O210" s="58">
        <f t="shared" si="36"/>
        <v>2.8908850446428573</v>
      </c>
      <c r="P210" s="58"/>
    </row>
    <row r="211" spans="1:16" ht="10.5">
      <c r="A211" s="68" t="s">
        <v>680</v>
      </c>
      <c r="B211" s="68" t="s">
        <v>681</v>
      </c>
      <c r="C211" s="68" t="s">
        <v>67</v>
      </c>
      <c r="D211" s="69">
        <v>540</v>
      </c>
      <c r="E211" s="69">
        <v>2635.2</v>
      </c>
      <c r="F211" s="69">
        <v>2343.92</v>
      </c>
      <c r="G211" s="69"/>
      <c r="H211" s="69"/>
      <c r="I211" s="69"/>
      <c r="J211" s="56"/>
      <c r="K211" s="57"/>
      <c r="L211" s="57"/>
      <c r="M211" s="58">
        <f t="shared" si="35"/>
        <v>4.88</v>
      </c>
      <c r="N211" s="58"/>
      <c r="O211" s="58">
        <f t="shared" si="36"/>
        <v>4.340592592592593</v>
      </c>
      <c r="P211" s="58"/>
    </row>
    <row r="212" spans="1:16" ht="10.5">
      <c r="A212" s="66" t="s">
        <v>661</v>
      </c>
      <c r="B212" s="66" t="s">
        <v>225</v>
      </c>
      <c r="C212" s="66" t="s">
        <v>133</v>
      </c>
      <c r="D212" s="67">
        <v>26048.16</v>
      </c>
      <c r="E212" s="67">
        <v>61805.52</v>
      </c>
      <c r="F212" s="67">
        <v>55526.66</v>
      </c>
      <c r="G212" s="67">
        <v>22184.16</v>
      </c>
      <c r="H212" s="67">
        <v>45660.6</v>
      </c>
      <c r="I212" s="67">
        <v>41797.18</v>
      </c>
      <c r="J212" s="56">
        <f t="shared" si="32"/>
        <v>-14.834061215840197</v>
      </c>
      <c r="K212" s="57">
        <f t="shared" si="33"/>
        <v>-26.12213278037301</v>
      </c>
      <c r="L212" s="57">
        <f t="shared" si="34"/>
        <v>-24.725924447823804</v>
      </c>
      <c r="M212" s="58">
        <f t="shared" si="35"/>
        <v>2.3727403394328044</v>
      </c>
      <c r="N212" s="58">
        <f t="shared" si="30"/>
        <v>2.05825237466733</v>
      </c>
      <c r="O212" s="58">
        <f t="shared" si="36"/>
        <v>2.131692219335262</v>
      </c>
      <c r="P212" s="58">
        <f t="shared" si="31"/>
        <v>1.884100186799951</v>
      </c>
    </row>
    <row r="213" spans="1:16" ht="10.5">
      <c r="A213" s="68" t="s">
        <v>661</v>
      </c>
      <c r="B213" s="68" t="s">
        <v>225</v>
      </c>
      <c r="C213" s="68" t="s">
        <v>59</v>
      </c>
      <c r="D213" s="69">
        <v>6680.4</v>
      </c>
      <c r="E213" s="69">
        <v>17823.48</v>
      </c>
      <c r="F213" s="69">
        <v>16357.74</v>
      </c>
      <c r="G213" s="69">
        <v>8490</v>
      </c>
      <c r="H213" s="69">
        <v>23890</v>
      </c>
      <c r="I213" s="69">
        <v>22382.29</v>
      </c>
      <c r="J213" s="56">
        <f t="shared" si="32"/>
        <v>27.08819831147836</v>
      </c>
      <c r="K213" s="57">
        <f t="shared" si="33"/>
        <v>34.03667521718542</v>
      </c>
      <c r="L213" s="57">
        <f t="shared" si="34"/>
        <v>36.82996550868275</v>
      </c>
      <c r="M213" s="58">
        <f t="shared" si="35"/>
        <v>2.668025866714568</v>
      </c>
      <c r="N213" s="58">
        <f t="shared" si="30"/>
        <v>2.8138987043580683</v>
      </c>
      <c r="O213" s="58">
        <f t="shared" si="36"/>
        <v>2.448616849290462</v>
      </c>
      <c r="P213" s="58">
        <f t="shared" si="31"/>
        <v>2.636312131919906</v>
      </c>
    </row>
    <row r="214" spans="1:16" ht="10.5">
      <c r="A214" s="66" t="s">
        <v>661</v>
      </c>
      <c r="B214" s="66" t="s">
        <v>225</v>
      </c>
      <c r="C214" s="66" t="s">
        <v>134</v>
      </c>
      <c r="D214" s="67">
        <v>318</v>
      </c>
      <c r="E214" s="67">
        <v>1474.44</v>
      </c>
      <c r="F214" s="67">
        <v>1316.94</v>
      </c>
      <c r="G214" s="67">
        <v>3840</v>
      </c>
      <c r="H214" s="67">
        <v>12660</v>
      </c>
      <c r="I214" s="67">
        <v>11348.69</v>
      </c>
      <c r="J214" s="56">
        <f t="shared" si="32"/>
        <v>1107.5471698113208</v>
      </c>
      <c r="K214" s="57">
        <f t="shared" si="33"/>
        <v>758.6310734923089</v>
      </c>
      <c r="L214" s="57">
        <f t="shared" si="34"/>
        <v>761.746928485732</v>
      </c>
      <c r="M214" s="58">
        <f t="shared" si="35"/>
        <v>4.6366037735849055</v>
      </c>
      <c r="N214" s="58">
        <f t="shared" si="30"/>
        <v>3.296875</v>
      </c>
      <c r="O214" s="58">
        <f t="shared" si="36"/>
        <v>4.141320754716982</v>
      </c>
      <c r="P214" s="58">
        <f t="shared" si="31"/>
        <v>2.9553880208333334</v>
      </c>
    </row>
    <row r="215" spans="1:16" ht="10.5">
      <c r="A215" s="68" t="s">
        <v>661</v>
      </c>
      <c r="B215" s="68" t="s">
        <v>225</v>
      </c>
      <c r="C215" s="68" t="s">
        <v>62</v>
      </c>
      <c r="D215" s="69">
        <v>6858</v>
      </c>
      <c r="E215" s="69">
        <v>20967</v>
      </c>
      <c r="F215" s="69">
        <v>18753.93</v>
      </c>
      <c r="G215" s="69">
        <v>1524</v>
      </c>
      <c r="H215" s="69">
        <v>4587</v>
      </c>
      <c r="I215" s="69">
        <v>4188.42</v>
      </c>
      <c r="J215" s="56">
        <f t="shared" si="32"/>
        <v>-77.77777777777777</v>
      </c>
      <c r="K215" s="57">
        <f t="shared" si="33"/>
        <v>-78.1227643439691</v>
      </c>
      <c r="L215" s="57">
        <f t="shared" si="34"/>
        <v>-77.66644111394251</v>
      </c>
      <c r="M215" s="58">
        <f t="shared" si="35"/>
        <v>3.0573053368328957</v>
      </c>
      <c r="N215" s="58">
        <f t="shared" si="30"/>
        <v>3.0098425196850394</v>
      </c>
      <c r="O215" s="58">
        <f t="shared" si="36"/>
        <v>2.7346062992125986</v>
      </c>
      <c r="P215" s="58">
        <f t="shared" si="31"/>
        <v>2.7483070866141732</v>
      </c>
    </row>
    <row r="216" spans="1:16" ht="10.5">
      <c r="A216" s="66" t="s">
        <v>661</v>
      </c>
      <c r="B216" s="66" t="s">
        <v>225</v>
      </c>
      <c r="C216" s="66" t="s">
        <v>121</v>
      </c>
      <c r="D216" s="67">
        <v>1163.5</v>
      </c>
      <c r="E216" s="67">
        <v>4791.8</v>
      </c>
      <c r="F216" s="67">
        <v>4282.57</v>
      </c>
      <c r="G216" s="67">
        <v>4699.5</v>
      </c>
      <c r="H216" s="67">
        <v>13696.2</v>
      </c>
      <c r="I216" s="67">
        <v>12108.03</v>
      </c>
      <c r="J216" s="56">
        <f t="shared" si="32"/>
        <v>303.9106145251397</v>
      </c>
      <c r="K216" s="57">
        <f t="shared" si="33"/>
        <v>185.82578571726702</v>
      </c>
      <c r="L216" s="57">
        <f t="shared" si="34"/>
        <v>182.72812820339192</v>
      </c>
      <c r="M216" s="58">
        <f t="shared" si="35"/>
        <v>4.118435754189944</v>
      </c>
      <c r="N216" s="58">
        <f t="shared" si="30"/>
        <v>2.914395148420045</v>
      </c>
      <c r="O216" s="58">
        <f t="shared" si="36"/>
        <v>3.6807649333906314</v>
      </c>
      <c r="P216" s="58">
        <f t="shared" si="31"/>
        <v>2.5764506862432177</v>
      </c>
    </row>
    <row r="217" spans="1:16" ht="10.5">
      <c r="A217" s="68" t="s">
        <v>661</v>
      </c>
      <c r="B217" s="68" t="s">
        <v>225</v>
      </c>
      <c r="C217" s="68" t="s">
        <v>91</v>
      </c>
      <c r="D217" s="69"/>
      <c r="E217" s="69"/>
      <c r="F217" s="69"/>
      <c r="G217" s="69">
        <v>18.9</v>
      </c>
      <c r="H217" s="69">
        <v>76.8</v>
      </c>
      <c r="I217" s="69">
        <v>71.62</v>
      </c>
      <c r="J217" s="56"/>
      <c r="K217" s="57"/>
      <c r="L217" s="57"/>
      <c r="M217" s="58"/>
      <c r="N217" s="58">
        <f t="shared" si="30"/>
        <v>4.063492063492063</v>
      </c>
      <c r="O217" s="58"/>
      <c r="P217" s="58">
        <f t="shared" si="31"/>
        <v>3.78941798941799</v>
      </c>
    </row>
    <row r="218" spans="1:16" ht="10.5">
      <c r="A218" s="66" t="s">
        <v>661</v>
      </c>
      <c r="B218" s="66" t="s">
        <v>225</v>
      </c>
      <c r="C218" s="66" t="s">
        <v>45</v>
      </c>
      <c r="D218" s="67">
        <v>65700.8</v>
      </c>
      <c r="E218" s="67">
        <v>174753.76</v>
      </c>
      <c r="F218" s="67">
        <v>156500.87</v>
      </c>
      <c r="G218" s="67">
        <v>148647.6</v>
      </c>
      <c r="H218" s="67">
        <v>342888.84</v>
      </c>
      <c r="I218" s="67">
        <v>313093.29</v>
      </c>
      <c r="J218" s="56">
        <f t="shared" si="32"/>
        <v>126.24929985631833</v>
      </c>
      <c r="K218" s="57">
        <f t="shared" si="33"/>
        <v>96.21256790125717</v>
      </c>
      <c r="L218" s="57">
        <f t="shared" si="34"/>
        <v>100.05849807735892</v>
      </c>
      <c r="M218" s="58">
        <f t="shared" si="35"/>
        <v>2.6598421937023597</v>
      </c>
      <c r="N218" s="58">
        <f t="shared" si="30"/>
        <v>2.30672301470054</v>
      </c>
      <c r="O218" s="58">
        <f t="shared" si="36"/>
        <v>2.382023810973382</v>
      </c>
      <c r="P218" s="58">
        <f t="shared" si="31"/>
        <v>2.106278809748694</v>
      </c>
    </row>
    <row r="219" spans="1:16" ht="10.5">
      <c r="A219" s="68" t="s">
        <v>661</v>
      </c>
      <c r="B219" s="68" t="s">
        <v>225</v>
      </c>
      <c r="C219" s="68" t="s">
        <v>46</v>
      </c>
      <c r="D219" s="69"/>
      <c r="E219" s="69"/>
      <c r="F219" s="69"/>
      <c r="G219" s="69">
        <v>2.4</v>
      </c>
      <c r="H219" s="69">
        <v>9.84</v>
      </c>
      <c r="I219" s="69">
        <v>8.8</v>
      </c>
      <c r="J219" s="56"/>
      <c r="K219" s="57"/>
      <c r="L219" s="57"/>
      <c r="M219" s="58"/>
      <c r="N219" s="58">
        <f t="shared" si="30"/>
        <v>4.1000000000000005</v>
      </c>
      <c r="O219" s="58"/>
      <c r="P219" s="58">
        <f t="shared" si="31"/>
        <v>3.666666666666667</v>
      </c>
    </row>
    <row r="220" spans="1:16" ht="10.5">
      <c r="A220" s="66" t="s">
        <v>661</v>
      </c>
      <c r="B220" s="66" t="s">
        <v>225</v>
      </c>
      <c r="C220" s="66" t="s">
        <v>61</v>
      </c>
      <c r="D220" s="67">
        <v>9447</v>
      </c>
      <c r="E220" s="67">
        <v>30627.25</v>
      </c>
      <c r="F220" s="67">
        <v>27313.09</v>
      </c>
      <c r="G220" s="67">
        <v>8084.4</v>
      </c>
      <c r="H220" s="67">
        <v>25768.96</v>
      </c>
      <c r="I220" s="67">
        <v>22175.63</v>
      </c>
      <c r="J220" s="56">
        <f t="shared" si="32"/>
        <v>-14.423626548110514</v>
      </c>
      <c r="K220" s="57">
        <f t="shared" si="33"/>
        <v>-15.862638663281885</v>
      </c>
      <c r="L220" s="57">
        <f t="shared" si="34"/>
        <v>-18.8095158768195</v>
      </c>
      <c r="M220" s="58">
        <f t="shared" si="35"/>
        <v>3.242008044881973</v>
      </c>
      <c r="N220" s="58">
        <f t="shared" si="30"/>
        <v>3.1874919598238582</v>
      </c>
      <c r="O220" s="58">
        <f t="shared" si="36"/>
        <v>2.891191912776543</v>
      </c>
      <c r="P220" s="58">
        <f t="shared" si="31"/>
        <v>2.7430149423581223</v>
      </c>
    </row>
    <row r="221" spans="1:16" ht="10.5">
      <c r="A221" s="68" t="s">
        <v>661</v>
      </c>
      <c r="B221" s="68" t="s">
        <v>225</v>
      </c>
      <c r="C221" s="68" t="s">
        <v>151</v>
      </c>
      <c r="D221" s="69">
        <v>11082.2</v>
      </c>
      <c r="E221" s="69">
        <v>30561.11</v>
      </c>
      <c r="F221" s="69">
        <v>27298.71</v>
      </c>
      <c r="G221" s="69">
        <v>18408.82</v>
      </c>
      <c r="H221" s="69">
        <v>43127.52</v>
      </c>
      <c r="I221" s="69">
        <v>38715.57</v>
      </c>
      <c r="J221" s="56">
        <f t="shared" si="32"/>
        <v>66.11160238941724</v>
      </c>
      <c r="K221" s="57">
        <f t="shared" si="33"/>
        <v>41.11895804831695</v>
      </c>
      <c r="L221" s="57">
        <f t="shared" si="34"/>
        <v>41.82197620327114</v>
      </c>
      <c r="M221" s="58">
        <f t="shared" si="35"/>
        <v>2.7576753713161644</v>
      </c>
      <c r="N221" s="58">
        <f t="shared" si="30"/>
        <v>2.342763957711575</v>
      </c>
      <c r="O221" s="58">
        <f t="shared" si="36"/>
        <v>2.4632933893992166</v>
      </c>
      <c r="P221" s="58">
        <f t="shared" si="31"/>
        <v>2.1030989493079946</v>
      </c>
    </row>
    <row r="222" spans="1:16" ht="10.5">
      <c r="A222" s="66" t="s">
        <v>661</v>
      </c>
      <c r="B222" s="66" t="s">
        <v>225</v>
      </c>
      <c r="C222" s="66" t="s">
        <v>49</v>
      </c>
      <c r="D222" s="67">
        <v>19130.4</v>
      </c>
      <c r="E222" s="67">
        <v>50516.36</v>
      </c>
      <c r="F222" s="67">
        <v>45564.58</v>
      </c>
      <c r="G222" s="67">
        <v>10344</v>
      </c>
      <c r="H222" s="67">
        <v>39650.01</v>
      </c>
      <c r="I222" s="67">
        <v>35636.3</v>
      </c>
      <c r="J222" s="56">
        <f t="shared" si="32"/>
        <v>-45.928992598168364</v>
      </c>
      <c r="K222" s="57">
        <f t="shared" si="33"/>
        <v>-21.510556184174785</v>
      </c>
      <c r="L222" s="57">
        <f t="shared" si="34"/>
        <v>-21.78946892520462</v>
      </c>
      <c r="M222" s="58">
        <f t="shared" si="35"/>
        <v>2.640632710241291</v>
      </c>
      <c r="N222" s="58">
        <f t="shared" si="30"/>
        <v>3.833140951276102</v>
      </c>
      <c r="O222" s="58">
        <f t="shared" si="36"/>
        <v>2.381789194162171</v>
      </c>
      <c r="P222" s="58">
        <f t="shared" si="31"/>
        <v>3.4451179427687553</v>
      </c>
    </row>
    <row r="223" spans="1:16" ht="10.5">
      <c r="A223" s="68" t="s">
        <v>661</v>
      </c>
      <c r="B223" s="68" t="s">
        <v>225</v>
      </c>
      <c r="C223" s="68" t="s">
        <v>585</v>
      </c>
      <c r="D223" s="69">
        <v>312</v>
      </c>
      <c r="E223" s="69">
        <v>1129.42</v>
      </c>
      <c r="F223" s="69">
        <v>1022.72</v>
      </c>
      <c r="G223" s="69"/>
      <c r="H223" s="69"/>
      <c r="I223" s="69"/>
      <c r="J223" s="56"/>
      <c r="K223" s="57"/>
      <c r="L223" s="57"/>
      <c r="M223" s="58">
        <f t="shared" si="35"/>
        <v>3.6199358974358975</v>
      </c>
      <c r="N223" s="58"/>
      <c r="O223" s="58">
        <f t="shared" si="36"/>
        <v>3.277948717948718</v>
      </c>
      <c r="P223" s="58"/>
    </row>
    <row r="224" spans="1:16" ht="10.5">
      <c r="A224" s="66" t="s">
        <v>661</v>
      </c>
      <c r="B224" s="66" t="s">
        <v>225</v>
      </c>
      <c r="C224" s="66" t="s">
        <v>68</v>
      </c>
      <c r="D224" s="67"/>
      <c r="E224" s="67"/>
      <c r="F224" s="67"/>
      <c r="G224" s="67">
        <v>23976</v>
      </c>
      <c r="H224" s="67">
        <v>57942</v>
      </c>
      <c r="I224" s="67">
        <v>50097.65</v>
      </c>
      <c r="J224" s="56"/>
      <c r="K224" s="57"/>
      <c r="L224" s="57"/>
      <c r="M224" s="58"/>
      <c r="N224" s="58">
        <f t="shared" si="30"/>
        <v>2.4166666666666665</v>
      </c>
      <c r="O224" s="58"/>
      <c r="P224" s="58">
        <f t="shared" si="31"/>
        <v>2.0894915749082417</v>
      </c>
    </row>
    <row r="225" spans="1:16" ht="10.5">
      <c r="A225" s="68" t="s">
        <v>661</v>
      </c>
      <c r="B225" s="68" t="s">
        <v>225</v>
      </c>
      <c r="C225" s="68" t="s">
        <v>178</v>
      </c>
      <c r="D225" s="69">
        <v>4357.2</v>
      </c>
      <c r="E225" s="69">
        <v>17048.64</v>
      </c>
      <c r="F225" s="69">
        <v>15214.16</v>
      </c>
      <c r="G225" s="69">
        <v>4278</v>
      </c>
      <c r="H225" s="69">
        <v>16725.6</v>
      </c>
      <c r="I225" s="69">
        <v>15092.79</v>
      </c>
      <c r="J225" s="56">
        <f t="shared" si="32"/>
        <v>-1.8176810795923948</v>
      </c>
      <c r="K225" s="57">
        <f t="shared" si="33"/>
        <v>-1.8948138971789004</v>
      </c>
      <c r="L225" s="57">
        <f t="shared" si="34"/>
        <v>-0.7977436808867462</v>
      </c>
      <c r="M225" s="58">
        <f t="shared" si="35"/>
        <v>3.912751308179565</v>
      </c>
      <c r="N225" s="58">
        <f t="shared" si="30"/>
        <v>3.9096774193548383</v>
      </c>
      <c r="O225" s="58">
        <f t="shared" si="36"/>
        <v>3.4917286330671073</v>
      </c>
      <c r="P225" s="58">
        <f t="shared" si="31"/>
        <v>3.5280014025245445</v>
      </c>
    </row>
    <row r="226" spans="1:16" ht="10.5">
      <c r="A226" s="66" t="s">
        <v>661</v>
      </c>
      <c r="B226" s="66" t="s">
        <v>225</v>
      </c>
      <c r="C226" s="66" t="s">
        <v>48</v>
      </c>
      <c r="D226" s="67">
        <v>443785.8</v>
      </c>
      <c r="E226" s="67">
        <v>1121821.85</v>
      </c>
      <c r="F226" s="67">
        <v>1004708.8</v>
      </c>
      <c r="G226" s="67">
        <v>506904</v>
      </c>
      <c r="H226" s="67">
        <v>1320531.52</v>
      </c>
      <c r="I226" s="67">
        <v>1196043.4</v>
      </c>
      <c r="J226" s="56">
        <f t="shared" si="32"/>
        <v>14.22267228919898</v>
      </c>
      <c r="K226" s="57">
        <f t="shared" si="33"/>
        <v>17.7131217403191</v>
      </c>
      <c r="L226" s="57">
        <f t="shared" si="34"/>
        <v>19.043786617575147</v>
      </c>
      <c r="M226" s="58">
        <f t="shared" si="35"/>
        <v>2.5278453028465537</v>
      </c>
      <c r="N226" s="58">
        <f t="shared" si="30"/>
        <v>2.6050919306219718</v>
      </c>
      <c r="O226" s="58">
        <f t="shared" si="36"/>
        <v>2.263949860495762</v>
      </c>
      <c r="P226" s="58">
        <f t="shared" si="31"/>
        <v>2.3595067310575573</v>
      </c>
    </row>
    <row r="227" spans="1:16" ht="10.5">
      <c r="A227" s="68" t="s">
        <v>661</v>
      </c>
      <c r="B227" s="68" t="s">
        <v>225</v>
      </c>
      <c r="C227" s="68" t="s">
        <v>82</v>
      </c>
      <c r="D227" s="69">
        <v>8688</v>
      </c>
      <c r="E227" s="69">
        <v>28058.4</v>
      </c>
      <c r="F227" s="69">
        <v>24824.3</v>
      </c>
      <c r="G227" s="69"/>
      <c r="H227" s="69"/>
      <c r="I227" s="69"/>
      <c r="J227" s="56"/>
      <c r="K227" s="57"/>
      <c r="L227" s="57"/>
      <c r="M227" s="58">
        <f t="shared" si="35"/>
        <v>3.2295580110497237</v>
      </c>
      <c r="N227" s="58"/>
      <c r="O227" s="58">
        <f t="shared" si="36"/>
        <v>2.857308931860037</v>
      </c>
      <c r="P227" s="58"/>
    </row>
    <row r="228" spans="1:16" ht="10.5">
      <c r="A228" s="66" t="s">
        <v>662</v>
      </c>
      <c r="B228" s="66" t="s">
        <v>663</v>
      </c>
      <c r="C228" s="66" t="s">
        <v>45</v>
      </c>
      <c r="D228" s="67">
        <v>300</v>
      </c>
      <c r="E228" s="67">
        <v>450</v>
      </c>
      <c r="F228" s="67">
        <v>405.79</v>
      </c>
      <c r="G228" s="67"/>
      <c r="H228" s="67"/>
      <c r="I228" s="67"/>
      <c r="J228" s="56"/>
      <c r="K228" s="57"/>
      <c r="L228" s="57"/>
      <c r="M228" s="58">
        <f t="shared" si="35"/>
        <v>1.5</v>
      </c>
      <c r="N228" s="58"/>
      <c r="O228" s="58">
        <f t="shared" si="36"/>
        <v>1.3526333333333334</v>
      </c>
      <c r="P228" s="58"/>
    </row>
    <row r="229" spans="1:16" ht="10.5">
      <c r="A229" s="68" t="s">
        <v>662</v>
      </c>
      <c r="B229" s="68" t="s">
        <v>663</v>
      </c>
      <c r="C229" s="68" t="s">
        <v>61</v>
      </c>
      <c r="D229" s="69">
        <v>120</v>
      </c>
      <c r="E229" s="69">
        <v>170.4</v>
      </c>
      <c r="F229" s="69">
        <v>152.33</v>
      </c>
      <c r="G229" s="69"/>
      <c r="H229" s="69"/>
      <c r="I229" s="69"/>
      <c r="J229" s="56"/>
      <c r="K229" s="57"/>
      <c r="L229" s="57"/>
      <c r="M229" s="58">
        <f t="shared" si="35"/>
        <v>1.4200000000000002</v>
      </c>
      <c r="N229" s="58"/>
      <c r="O229" s="58">
        <f t="shared" si="36"/>
        <v>1.2694166666666669</v>
      </c>
      <c r="P229" s="58"/>
    </row>
    <row r="230" spans="1:16" ht="10.5">
      <c r="A230" s="66" t="s">
        <v>662</v>
      </c>
      <c r="B230" s="66" t="s">
        <v>663</v>
      </c>
      <c r="C230" s="66" t="s">
        <v>151</v>
      </c>
      <c r="D230" s="67"/>
      <c r="E230" s="67"/>
      <c r="F230" s="67"/>
      <c r="G230" s="67">
        <v>227.88</v>
      </c>
      <c r="H230" s="67">
        <v>432.23</v>
      </c>
      <c r="I230" s="67">
        <v>392.98</v>
      </c>
      <c r="J230" s="56"/>
      <c r="K230" s="57"/>
      <c r="L230" s="57"/>
      <c r="M230" s="58"/>
      <c r="N230" s="58">
        <f t="shared" si="30"/>
        <v>1.8967439002984028</v>
      </c>
      <c r="O230" s="58"/>
      <c r="P230" s="58">
        <f t="shared" si="31"/>
        <v>1.7245041249780588</v>
      </c>
    </row>
    <row r="231" spans="1:16" ht="10.5">
      <c r="A231" s="68" t="s">
        <v>664</v>
      </c>
      <c r="B231" s="68" t="s">
        <v>665</v>
      </c>
      <c r="C231" s="68" t="s">
        <v>134</v>
      </c>
      <c r="D231" s="69">
        <v>1200</v>
      </c>
      <c r="E231" s="69">
        <v>6672</v>
      </c>
      <c r="F231" s="69">
        <v>6137.09</v>
      </c>
      <c r="G231" s="69"/>
      <c r="H231" s="69"/>
      <c r="I231" s="69"/>
      <c r="J231" s="56"/>
      <c r="K231" s="57"/>
      <c r="L231" s="57"/>
      <c r="M231" s="58">
        <f t="shared" si="35"/>
        <v>5.56</v>
      </c>
      <c r="N231" s="58"/>
      <c r="O231" s="58">
        <f t="shared" si="36"/>
        <v>5.114241666666667</v>
      </c>
      <c r="P231" s="58"/>
    </row>
    <row r="232" spans="1:16" ht="10.5">
      <c r="A232" s="66" t="s">
        <v>664</v>
      </c>
      <c r="B232" s="66" t="s">
        <v>665</v>
      </c>
      <c r="C232" s="66" t="s">
        <v>45</v>
      </c>
      <c r="D232" s="67">
        <v>1890</v>
      </c>
      <c r="E232" s="67">
        <v>5880</v>
      </c>
      <c r="F232" s="67">
        <v>5302.27</v>
      </c>
      <c r="G232" s="67">
        <v>1320</v>
      </c>
      <c r="H232" s="67">
        <v>3960</v>
      </c>
      <c r="I232" s="67">
        <v>3753.15</v>
      </c>
      <c r="J232" s="56">
        <f t="shared" si="32"/>
        <v>-30.158730158730158</v>
      </c>
      <c r="K232" s="57">
        <f t="shared" si="33"/>
        <v>-32.6530612244898</v>
      </c>
      <c r="L232" s="57">
        <f t="shared" si="34"/>
        <v>-29.21616590630051</v>
      </c>
      <c r="M232" s="58">
        <f t="shared" si="35"/>
        <v>3.111111111111111</v>
      </c>
      <c r="N232" s="58">
        <f t="shared" si="30"/>
        <v>3</v>
      </c>
      <c r="O232" s="58">
        <f t="shared" si="36"/>
        <v>2.805433862433863</v>
      </c>
      <c r="P232" s="58">
        <f t="shared" si="31"/>
        <v>2.8432954545454545</v>
      </c>
    </row>
    <row r="233" spans="1:16" ht="10.5">
      <c r="A233" s="68" t="s">
        <v>664</v>
      </c>
      <c r="B233" s="68" t="s">
        <v>665</v>
      </c>
      <c r="C233" s="68" t="s">
        <v>151</v>
      </c>
      <c r="D233" s="69"/>
      <c r="E233" s="69"/>
      <c r="F233" s="69"/>
      <c r="G233" s="69">
        <v>41.42</v>
      </c>
      <c r="H233" s="69">
        <v>267.4</v>
      </c>
      <c r="I233" s="69">
        <v>236.32</v>
      </c>
      <c r="J233" s="56"/>
      <c r="K233" s="57"/>
      <c r="L233" s="57"/>
      <c r="M233" s="58"/>
      <c r="N233" s="58">
        <f t="shared" si="30"/>
        <v>6.455818445195557</v>
      </c>
      <c r="O233" s="58"/>
      <c r="P233" s="58">
        <f t="shared" si="31"/>
        <v>5.705456301303718</v>
      </c>
    </row>
    <row r="234" spans="1:16" ht="10.5">
      <c r="A234" s="66" t="s">
        <v>568</v>
      </c>
      <c r="B234" s="66" t="s">
        <v>569</v>
      </c>
      <c r="C234" s="66" t="s">
        <v>45</v>
      </c>
      <c r="D234" s="67"/>
      <c r="E234" s="67"/>
      <c r="F234" s="67"/>
      <c r="G234" s="67">
        <v>144</v>
      </c>
      <c r="H234" s="67">
        <v>672</v>
      </c>
      <c r="I234" s="67">
        <v>576.91</v>
      </c>
      <c r="J234" s="56"/>
      <c r="K234" s="57"/>
      <c r="L234" s="57"/>
      <c r="M234" s="58"/>
      <c r="N234" s="58">
        <f t="shared" si="30"/>
        <v>4.666666666666667</v>
      </c>
      <c r="O234" s="58"/>
      <c r="P234" s="58">
        <f t="shared" si="31"/>
        <v>4.006319444444444</v>
      </c>
    </row>
    <row r="235" spans="1:16" ht="10.5">
      <c r="A235" s="68" t="s">
        <v>568</v>
      </c>
      <c r="B235" s="68" t="s">
        <v>569</v>
      </c>
      <c r="C235" s="68" t="s">
        <v>151</v>
      </c>
      <c r="D235" s="69"/>
      <c r="E235" s="69"/>
      <c r="F235" s="69"/>
      <c r="G235" s="69">
        <v>2178.74</v>
      </c>
      <c r="H235" s="69">
        <v>10163.81</v>
      </c>
      <c r="I235" s="69">
        <v>9181.52</v>
      </c>
      <c r="J235" s="56"/>
      <c r="K235" s="57"/>
      <c r="L235" s="57"/>
      <c r="M235" s="58"/>
      <c r="N235" s="58">
        <f t="shared" si="30"/>
        <v>4.664994446331366</v>
      </c>
      <c r="O235" s="58"/>
      <c r="P235" s="58">
        <f t="shared" si="31"/>
        <v>4.21414211883933</v>
      </c>
    </row>
    <row r="236" spans="1:16" ht="10.5">
      <c r="A236" s="66" t="s">
        <v>666</v>
      </c>
      <c r="B236" s="66" t="s">
        <v>667</v>
      </c>
      <c r="C236" s="66" t="s">
        <v>45</v>
      </c>
      <c r="D236" s="67">
        <v>10244</v>
      </c>
      <c r="E236" s="67">
        <v>79864.91</v>
      </c>
      <c r="F236" s="67">
        <v>71558.89</v>
      </c>
      <c r="G236" s="67">
        <v>8871.6</v>
      </c>
      <c r="H236" s="67">
        <v>61309.74</v>
      </c>
      <c r="I236" s="67">
        <v>55939.13</v>
      </c>
      <c r="J236" s="56">
        <f t="shared" si="32"/>
        <v>-13.397110503709486</v>
      </c>
      <c r="K236" s="57">
        <f t="shared" si="33"/>
        <v>-23.23319465332147</v>
      </c>
      <c r="L236" s="57">
        <f t="shared" si="34"/>
        <v>-21.827839979071786</v>
      </c>
      <c r="M236" s="58">
        <f t="shared" si="35"/>
        <v>7.7962622022647405</v>
      </c>
      <c r="N236" s="58">
        <f t="shared" si="30"/>
        <v>6.910787231164615</v>
      </c>
      <c r="O236" s="58">
        <f t="shared" si="36"/>
        <v>6.985444162436548</v>
      </c>
      <c r="P236" s="58">
        <f t="shared" si="31"/>
        <v>6.305416159430091</v>
      </c>
    </row>
    <row r="237" spans="1:16" ht="10.5">
      <c r="A237" s="68" t="s">
        <v>666</v>
      </c>
      <c r="B237" s="68" t="s">
        <v>667</v>
      </c>
      <c r="C237" s="68" t="s">
        <v>49</v>
      </c>
      <c r="D237" s="69">
        <v>14784</v>
      </c>
      <c r="E237" s="69">
        <v>57758.4</v>
      </c>
      <c r="F237" s="69">
        <v>53182.4</v>
      </c>
      <c r="G237" s="69"/>
      <c r="H237" s="69"/>
      <c r="I237" s="69"/>
      <c r="J237" s="56"/>
      <c r="K237" s="57"/>
      <c r="L237" s="57"/>
      <c r="M237" s="58">
        <f t="shared" si="35"/>
        <v>3.9068181818181817</v>
      </c>
      <c r="N237" s="58"/>
      <c r="O237" s="58">
        <f t="shared" si="36"/>
        <v>3.5972943722943724</v>
      </c>
      <c r="P237" s="58"/>
    </row>
    <row r="238" spans="1:16" ht="10.5">
      <c r="A238" s="66" t="s">
        <v>235</v>
      </c>
      <c r="B238" s="66" t="s">
        <v>236</v>
      </c>
      <c r="C238" s="66" t="s">
        <v>47</v>
      </c>
      <c r="D238" s="67">
        <v>31104</v>
      </c>
      <c r="E238" s="67">
        <v>95956.36</v>
      </c>
      <c r="F238" s="67">
        <v>85536</v>
      </c>
      <c r="G238" s="67"/>
      <c r="H238" s="67"/>
      <c r="I238" s="67"/>
      <c r="J238" s="56"/>
      <c r="K238" s="57"/>
      <c r="L238" s="57"/>
      <c r="M238" s="58">
        <f t="shared" si="35"/>
        <v>3.085016718106996</v>
      </c>
      <c r="N238" s="58"/>
      <c r="O238" s="58">
        <f t="shared" si="36"/>
        <v>2.75</v>
      </c>
      <c r="P238" s="58"/>
    </row>
    <row r="239" spans="1:16" ht="10.5">
      <c r="A239" s="68" t="s">
        <v>235</v>
      </c>
      <c r="B239" s="68" t="s">
        <v>236</v>
      </c>
      <c r="C239" s="68" t="s">
        <v>133</v>
      </c>
      <c r="D239" s="69">
        <v>63049.2</v>
      </c>
      <c r="E239" s="69">
        <v>212815</v>
      </c>
      <c r="F239" s="69">
        <v>190358.29</v>
      </c>
      <c r="G239" s="69">
        <v>86329.2</v>
      </c>
      <c r="H239" s="69">
        <v>276088.15</v>
      </c>
      <c r="I239" s="69">
        <v>249796.98</v>
      </c>
      <c r="J239" s="56">
        <f t="shared" si="32"/>
        <v>36.923545421670696</v>
      </c>
      <c r="K239" s="57">
        <f t="shared" si="33"/>
        <v>29.731527382938243</v>
      </c>
      <c r="L239" s="57">
        <f t="shared" si="34"/>
        <v>31.22463959935761</v>
      </c>
      <c r="M239" s="58">
        <f t="shared" si="35"/>
        <v>3.3753798620759663</v>
      </c>
      <c r="N239" s="58">
        <f t="shared" si="30"/>
        <v>3.198085352348916</v>
      </c>
      <c r="O239" s="58">
        <f t="shared" si="36"/>
        <v>3.019202305501101</v>
      </c>
      <c r="P239" s="58">
        <f t="shared" si="31"/>
        <v>2.8935398451508876</v>
      </c>
    </row>
    <row r="240" spans="1:16" ht="10.5">
      <c r="A240" s="66" t="s">
        <v>235</v>
      </c>
      <c r="B240" s="66" t="s">
        <v>236</v>
      </c>
      <c r="C240" s="66" t="s">
        <v>59</v>
      </c>
      <c r="D240" s="67">
        <v>364494.7</v>
      </c>
      <c r="E240" s="67">
        <v>1112221.9</v>
      </c>
      <c r="F240" s="67">
        <v>1001021.38</v>
      </c>
      <c r="G240" s="67">
        <v>433122.2</v>
      </c>
      <c r="H240" s="67">
        <v>1298861.25</v>
      </c>
      <c r="I240" s="67">
        <v>1170314.48</v>
      </c>
      <c r="J240" s="56">
        <f t="shared" si="32"/>
        <v>18.82812013453145</v>
      </c>
      <c r="K240" s="57">
        <f t="shared" si="33"/>
        <v>16.780765600821212</v>
      </c>
      <c r="L240" s="57">
        <f t="shared" si="34"/>
        <v>16.912036384277823</v>
      </c>
      <c r="M240" s="58">
        <f t="shared" si="35"/>
        <v>3.051407606201132</v>
      </c>
      <c r="N240" s="58">
        <f t="shared" si="30"/>
        <v>2.998833239210551</v>
      </c>
      <c r="O240" s="58">
        <f t="shared" si="36"/>
        <v>2.7463262977486367</v>
      </c>
      <c r="P240" s="58">
        <f t="shared" si="31"/>
        <v>2.702042241196595</v>
      </c>
    </row>
    <row r="241" spans="1:16" ht="10.5">
      <c r="A241" s="68" t="s">
        <v>235</v>
      </c>
      <c r="B241" s="68" t="s">
        <v>236</v>
      </c>
      <c r="C241" s="68" t="s">
        <v>134</v>
      </c>
      <c r="D241" s="69">
        <v>1097185.6</v>
      </c>
      <c r="E241" s="69">
        <v>3392275.01</v>
      </c>
      <c r="F241" s="69">
        <v>3025161.87</v>
      </c>
      <c r="G241" s="69">
        <v>1322016.5</v>
      </c>
      <c r="H241" s="69">
        <v>3901116.75</v>
      </c>
      <c r="I241" s="69">
        <v>3540364.82</v>
      </c>
      <c r="J241" s="56">
        <f t="shared" si="32"/>
        <v>20.491601420944633</v>
      </c>
      <c r="K241" s="57">
        <f t="shared" si="33"/>
        <v>15.000014400365501</v>
      </c>
      <c r="L241" s="57">
        <f t="shared" si="34"/>
        <v>17.030591159738492</v>
      </c>
      <c r="M241" s="58">
        <f t="shared" si="35"/>
        <v>3.091796875569639</v>
      </c>
      <c r="N241" s="58">
        <f t="shared" si="30"/>
        <v>2.950883555538074</v>
      </c>
      <c r="O241" s="58">
        <f t="shared" si="36"/>
        <v>2.7572015801155247</v>
      </c>
      <c r="P241" s="58">
        <f t="shared" si="31"/>
        <v>2.678003504494838</v>
      </c>
    </row>
    <row r="242" spans="1:16" ht="10.5">
      <c r="A242" s="66" t="s">
        <v>235</v>
      </c>
      <c r="B242" s="66" t="s">
        <v>236</v>
      </c>
      <c r="C242" s="66" t="s">
        <v>62</v>
      </c>
      <c r="D242" s="67">
        <v>33986.04</v>
      </c>
      <c r="E242" s="67">
        <v>107215.84</v>
      </c>
      <c r="F242" s="67">
        <v>95897.83</v>
      </c>
      <c r="G242" s="67">
        <v>69225.96</v>
      </c>
      <c r="H242" s="67">
        <v>220521.24</v>
      </c>
      <c r="I242" s="67">
        <v>201866.7</v>
      </c>
      <c r="J242" s="56">
        <f t="shared" si="32"/>
        <v>103.68939717601698</v>
      </c>
      <c r="K242" s="57">
        <f t="shared" si="33"/>
        <v>105.67972045921573</v>
      </c>
      <c r="L242" s="57">
        <f t="shared" si="34"/>
        <v>110.50184347237057</v>
      </c>
      <c r="M242" s="58">
        <f t="shared" si="35"/>
        <v>3.154702342491211</v>
      </c>
      <c r="N242" s="58">
        <f t="shared" si="30"/>
        <v>3.1855280880178474</v>
      </c>
      <c r="O242" s="58">
        <f t="shared" si="36"/>
        <v>2.8216829615924657</v>
      </c>
      <c r="P242" s="58">
        <f t="shared" si="31"/>
        <v>2.9160549019471884</v>
      </c>
    </row>
    <row r="243" spans="1:16" ht="10.5">
      <c r="A243" s="68" t="s">
        <v>235</v>
      </c>
      <c r="B243" s="68" t="s">
        <v>236</v>
      </c>
      <c r="C243" s="68" t="s">
        <v>53</v>
      </c>
      <c r="D243" s="69">
        <v>1944</v>
      </c>
      <c r="E243" s="69">
        <v>6000.44</v>
      </c>
      <c r="F243" s="69">
        <v>5337.94</v>
      </c>
      <c r="G243" s="69"/>
      <c r="H243" s="69"/>
      <c r="I243" s="69"/>
      <c r="J243" s="56"/>
      <c r="K243" s="57"/>
      <c r="L243" s="57"/>
      <c r="M243" s="58">
        <f t="shared" si="35"/>
        <v>3.086646090534979</v>
      </c>
      <c r="N243" s="58"/>
      <c r="O243" s="58">
        <f t="shared" si="36"/>
        <v>2.7458539094650205</v>
      </c>
      <c r="P243" s="58"/>
    </row>
    <row r="244" spans="1:16" ht="10.5">
      <c r="A244" s="66" t="s">
        <v>235</v>
      </c>
      <c r="B244" s="66" t="s">
        <v>236</v>
      </c>
      <c r="C244" s="66" t="s">
        <v>121</v>
      </c>
      <c r="D244" s="67">
        <v>7612.2</v>
      </c>
      <c r="E244" s="67">
        <v>33655.9</v>
      </c>
      <c r="F244" s="67">
        <v>30108.57</v>
      </c>
      <c r="G244" s="67"/>
      <c r="H244" s="67"/>
      <c r="I244" s="67"/>
      <c r="J244" s="56"/>
      <c r="K244" s="57"/>
      <c r="L244" s="57"/>
      <c r="M244" s="58">
        <f t="shared" si="35"/>
        <v>4.421310527836893</v>
      </c>
      <c r="N244" s="58"/>
      <c r="O244" s="58">
        <f t="shared" si="36"/>
        <v>3.95530464254749</v>
      </c>
      <c r="P244" s="58"/>
    </row>
    <row r="245" spans="1:16" ht="10.5">
      <c r="A245" s="68" t="s">
        <v>235</v>
      </c>
      <c r="B245" s="68" t="s">
        <v>236</v>
      </c>
      <c r="C245" s="68" t="s">
        <v>45</v>
      </c>
      <c r="D245" s="69">
        <v>224650.56</v>
      </c>
      <c r="E245" s="69">
        <v>689609.58</v>
      </c>
      <c r="F245" s="69">
        <v>616649.1</v>
      </c>
      <c r="G245" s="69">
        <v>206379.36</v>
      </c>
      <c r="H245" s="69">
        <v>621316.48</v>
      </c>
      <c r="I245" s="69">
        <v>556424.79</v>
      </c>
      <c r="J245" s="56">
        <f t="shared" si="32"/>
        <v>-8.133164680292811</v>
      </c>
      <c r="K245" s="57">
        <f t="shared" si="33"/>
        <v>-9.903154187620187</v>
      </c>
      <c r="L245" s="57">
        <f t="shared" si="34"/>
        <v>-9.766382534248399</v>
      </c>
      <c r="M245" s="58">
        <f t="shared" si="35"/>
        <v>3.0696989137262776</v>
      </c>
      <c r="N245" s="58">
        <f t="shared" si="30"/>
        <v>3.010555319097801</v>
      </c>
      <c r="O245" s="58">
        <f t="shared" si="36"/>
        <v>2.7449257193037933</v>
      </c>
      <c r="P245" s="58">
        <f t="shared" si="31"/>
        <v>2.696126153313006</v>
      </c>
    </row>
    <row r="246" spans="1:16" ht="10.5">
      <c r="A246" s="66" t="s">
        <v>235</v>
      </c>
      <c r="B246" s="66" t="s">
        <v>236</v>
      </c>
      <c r="C246" s="66" t="s">
        <v>61</v>
      </c>
      <c r="D246" s="67">
        <v>292277.7</v>
      </c>
      <c r="E246" s="67">
        <v>1012347.21</v>
      </c>
      <c r="F246" s="67">
        <v>905220.72</v>
      </c>
      <c r="G246" s="67">
        <v>486244.05</v>
      </c>
      <c r="H246" s="67">
        <v>2332623.11</v>
      </c>
      <c r="I246" s="67">
        <v>2069724.65</v>
      </c>
      <c r="J246" s="56">
        <f t="shared" si="32"/>
        <v>66.36371847732481</v>
      </c>
      <c r="K246" s="57">
        <f t="shared" si="33"/>
        <v>130.41730020671463</v>
      </c>
      <c r="L246" s="57">
        <f t="shared" si="34"/>
        <v>128.64309270340166</v>
      </c>
      <c r="M246" s="58">
        <f t="shared" si="35"/>
        <v>3.46364847540541</v>
      </c>
      <c r="N246" s="58">
        <f t="shared" si="30"/>
        <v>4.797227050901703</v>
      </c>
      <c r="O246" s="58">
        <f t="shared" si="36"/>
        <v>3.0971255076935393</v>
      </c>
      <c r="P246" s="58">
        <f t="shared" si="31"/>
        <v>4.256555221601169</v>
      </c>
    </row>
    <row r="247" spans="1:16" ht="10.5">
      <c r="A247" s="68" t="s">
        <v>235</v>
      </c>
      <c r="B247" s="68" t="s">
        <v>236</v>
      </c>
      <c r="C247" s="68" t="s">
        <v>497</v>
      </c>
      <c r="D247" s="69">
        <v>2489.2</v>
      </c>
      <c r="E247" s="69">
        <v>7991.9</v>
      </c>
      <c r="F247" s="69">
        <v>7140.06</v>
      </c>
      <c r="G247" s="69">
        <v>8201.5</v>
      </c>
      <c r="H247" s="69">
        <v>26074.4</v>
      </c>
      <c r="I247" s="69">
        <v>24074.38</v>
      </c>
      <c r="J247" s="56">
        <f t="shared" si="32"/>
        <v>229.48336815040977</v>
      </c>
      <c r="K247" s="57">
        <f t="shared" si="33"/>
        <v>226.26033859282524</v>
      </c>
      <c r="L247" s="57">
        <f t="shared" si="34"/>
        <v>237.17335708663512</v>
      </c>
      <c r="M247" s="58">
        <f t="shared" si="35"/>
        <v>3.2106299212598426</v>
      </c>
      <c r="N247" s="58">
        <f t="shared" si="30"/>
        <v>3.1792233128086327</v>
      </c>
      <c r="O247" s="58">
        <f t="shared" si="36"/>
        <v>2.8684155551984576</v>
      </c>
      <c r="P247" s="58">
        <f t="shared" si="31"/>
        <v>2.9353630433457294</v>
      </c>
    </row>
    <row r="248" spans="1:16" ht="10.5">
      <c r="A248" s="66" t="s">
        <v>235</v>
      </c>
      <c r="B248" s="66" t="s">
        <v>236</v>
      </c>
      <c r="C248" s="66" t="s">
        <v>151</v>
      </c>
      <c r="D248" s="67">
        <v>106030.2</v>
      </c>
      <c r="E248" s="67">
        <v>386377.16</v>
      </c>
      <c r="F248" s="67">
        <v>345593.49</v>
      </c>
      <c r="G248" s="67">
        <v>124412.98</v>
      </c>
      <c r="H248" s="67">
        <v>384494.69</v>
      </c>
      <c r="I248" s="67">
        <v>346070.64</v>
      </c>
      <c r="J248" s="56">
        <f t="shared" si="32"/>
        <v>17.33730578646461</v>
      </c>
      <c r="K248" s="57">
        <f t="shared" si="33"/>
        <v>-0.48721047589872346</v>
      </c>
      <c r="L248" s="57">
        <f t="shared" si="34"/>
        <v>0.13806683684927726</v>
      </c>
      <c r="M248" s="58">
        <f t="shared" si="35"/>
        <v>3.644029342583528</v>
      </c>
      <c r="N248" s="58">
        <f t="shared" si="30"/>
        <v>3.0904708656604805</v>
      </c>
      <c r="O248" s="58">
        <f t="shared" si="36"/>
        <v>3.25938732549783</v>
      </c>
      <c r="P248" s="58">
        <f t="shared" si="31"/>
        <v>2.7816280905738293</v>
      </c>
    </row>
    <row r="249" spans="1:16" ht="10.5">
      <c r="A249" s="68" t="s">
        <v>235</v>
      </c>
      <c r="B249" s="68" t="s">
        <v>236</v>
      </c>
      <c r="C249" s="68" t="s">
        <v>101</v>
      </c>
      <c r="D249" s="69">
        <v>9699.6</v>
      </c>
      <c r="E249" s="69">
        <v>26864.53</v>
      </c>
      <c r="F249" s="69">
        <v>24061.88</v>
      </c>
      <c r="G249" s="69">
        <v>15610.8</v>
      </c>
      <c r="H249" s="69">
        <v>41741.6</v>
      </c>
      <c r="I249" s="69">
        <v>37887.32</v>
      </c>
      <c r="J249" s="56">
        <f t="shared" si="32"/>
        <v>60.94271928739328</v>
      </c>
      <c r="K249" s="57">
        <f t="shared" si="33"/>
        <v>55.378113817736626</v>
      </c>
      <c r="L249" s="57">
        <f t="shared" si="34"/>
        <v>57.45785449848473</v>
      </c>
      <c r="M249" s="58">
        <f t="shared" si="35"/>
        <v>2.7696533877685674</v>
      </c>
      <c r="N249" s="58">
        <f t="shared" si="30"/>
        <v>2.6738924334435135</v>
      </c>
      <c r="O249" s="58">
        <f t="shared" si="36"/>
        <v>2.480708482824034</v>
      </c>
      <c r="P249" s="58">
        <f t="shared" si="31"/>
        <v>2.4269941322674047</v>
      </c>
    </row>
    <row r="250" spans="1:16" ht="10.5">
      <c r="A250" s="68" t="s">
        <v>235</v>
      </c>
      <c r="B250" s="68" t="s">
        <v>236</v>
      </c>
      <c r="C250" s="68" t="s">
        <v>49</v>
      </c>
      <c r="D250" s="69">
        <v>1200258.05</v>
      </c>
      <c r="E250" s="69">
        <v>3883295.84</v>
      </c>
      <c r="F250" s="69">
        <v>3469828.44</v>
      </c>
      <c r="G250" s="69">
        <v>1301897.58</v>
      </c>
      <c r="H250" s="69">
        <v>4166312.33</v>
      </c>
      <c r="I250" s="69">
        <v>3742474.19</v>
      </c>
      <c r="J250" s="56">
        <f t="shared" si="32"/>
        <v>8.468139830430633</v>
      </c>
      <c r="K250" s="57">
        <f t="shared" si="33"/>
        <v>7.288048648902326</v>
      </c>
      <c r="L250" s="57">
        <f t="shared" si="34"/>
        <v>7.857614712501463</v>
      </c>
      <c r="M250" s="58">
        <f t="shared" si="35"/>
        <v>3.235384124272276</v>
      </c>
      <c r="N250" s="58">
        <f t="shared" si="30"/>
        <v>3.200184403138686</v>
      </c>
      <c r="O250" s="58">
        <f t="shared" si="36"/>
        <v>2.8909020356080926</v>
      </c>
      <c r="P250" s="58">
        <f t="shared" si="31"/>
        <v>2.8746302685346414</v>
      </c>
    </row>
    <row r="251" spans="1:16" ht="10.5">
      <c r="A251" s="68" t="s">
        <v>235</v>
      </c>
      <c r="B251" s="68" t="s">
        <v>236</v>
      </c>
      <c r="C251" s="68" t="s">
        <v>84</v>
      </c>
      <c r="D251" s="69">
        <v>35995.5</v>
      </c>
      <c r="E251" s="69">
        <v>131512.5</v>
      </c>
      <c r="F251" s="69">
        <v>117055.4</v>
      </c>
      <c r="G251" s="69">
        <v>17145</v>
      </c>
      <c r="H251" s="69">
        <v>66159</v>
      </c>
      <c r="I251" s="69">
        <v>60943.15</v>
      </c>
      <c r="J251" s="56">
        <f t="shared" si="32"/>
        <v>-52.36904613076634</v>
      </c>
      <c r="K251" s="57">
        <f t="shared" si="33"/>
        <v>-49.693755346449954</v>
      </c>
      <c r="L251" s="57">
        <f t="shared" si="34"/>
        <v>-47.93648990136294</v>
      </c>
      <c r="M251" s="58">
        <f t="shared" si="35"/>
        <v>3.653581697712214</v>
      </c>
      <c r="N251" s="58">
        <f t="shared" si="30"/>
        <v>3.858792650918635</v>
      </c>
      <c r="O251" s="58">
        <f t="shared" si="36"/>
        <v>3.2519453820616464</v>
      </c>
      <c r="P251" s="58">
        <f t="shared" si="31"/>
        <v>3.554572761738116</v>
      </c>
    </row>
    <row r="252" spans="1:16" ht="10.5">
      <c r="A252" s="68" t="s">
        <v>235</v>
      </c>
      <c r="B252" s="68" t="s">
        <v>236</v>
      </c>
      <c r="C252" s="68" t="s">
        <v>99</v>
      </c>
      <c r="D252" s="69">
        <v>10920.15</v>
      </c>
      <c r="E252" s="69">
        <v>37290.95</v>
      </c>
      <c r="F252" s="69">
        <v>32861.89</v>
      </c>
      <c r="G252" s="69">
        <v>15051.15</v>
      </c>
      <c r="H252" s="69">
        <v>51284</v>
      </c>
      <c r="I252" s="69">
        <v>46951.42</v>
      </c>
      <c r="J252" s="56">
        <f t="shared" si="32"/>
        <v>37.82915069847942</v>
      </c>
      <c r="K252" s="57">
        <f t="shared" si="33"/>
        <v>37.523983701139294</v>
      </c>
      <c r="L252" s="57">
        <f t="shared" si="34"/>
        <v>42.87498375778143</v>
      </c>
      <c r="M252" s="58">
        <f t="shared" si="35"/>
        <v>3.414875253545052</v>
      </c>
      <c r="N252" s="58">
        <f t="shared" si="30"/>
        <v>3.4073143912591397</v>
      </c>
      <c r="O252" s="58">
        <f t="shared" si="36"/>
        <v>3.0092892496897936</v>
      </c>
      <c r="P252" s="58">
        <f t="shared" si="31"/>
        <v>3.1194573172149638</v>
      </c>
    </row>
    <row r="253" spans="1:16" ht="10.5">
      <c r="A253" s="68" t="s">
        <v>235</v>
      </c>
      <c r="B253" s="68" t="s">
        <v>236</v>
      </c>
      <c r="C253" s="68" t="s">
        <v>68</v>
      </c>
      <c r="D253" s="69">
        <v>148500</v>
      </c>
      <c r="E253" s="69">
        <v>461297.6</v>
      </c>
      <c r="F253" s="69">
        <v>419150.72</v>
      </c>
      <c r="G253" s="69">
        <v>32340</v>
      </c>
      <c r="H253" s="69">
        <v>88993.8</v>
      </c>
      <c r="I253" s="69">
        <v>81333.27</v>
      </c>
      <c r="J253" s="56">
        <f t="shared" si="32"/>
        <v>-78.22222222222223</v>
      </c>
      <c r="K253" s="57">
        <f t="shared" si="33"/>
        <v>-80.70794211806002</v>
      </c>
      <c r="L253" s="57">
        <f t="shared" si="34"/>
        <v>-80.59569836835779</v>
      </c>
      <c r="M253" s="58">
        <f t="shared" si="35"/>
        <v>3.1063811447811447</v>
      </c>
      <c r="N253" s="58">
        <f t="shared" si="30"/>
        <v>2.751818181818182</v>
      </c>
      <c r="O253" s="58">
        <f t="shared" si="36"/>
        <v>2.8225637710437708</v>
      </c>
      <c r="P253" s="58">
        <f t="shared" si="31"/>
        <v>2.514943413729128</v>
      </c>
    </row>
    <row r="254" spans="1:16" ht="10.5">
      <c r="A254" s="68" t="s">
        <v>235</v>
      </c>
      <c r="B254" s="68" t="s">
        <v>236</v>
      </c>
      <c r="C254" s="68" t="s">
        <v>557</v>
      </c>
      <c r="D254" s="69"/>
      <c r="E254" s="69"/>
      <c r="F254" s="69"/>
      <c r="G254" s="69">
        <v>348.96</v>
      </c>
      <c r="H254" s="69">
        <v>1416.52</v>
      </c>
      <c r="I254" s="69">
        <v>1280.46</v>
      </c>
      <c r="J254" s="56"/>
      <c r="K254" s="57"/>
      <c r="L254" s="57"/>
      <c r="M254" s="58"/>
      <c r="N254" s="58">
        <f t="shared" si="30"/>
        <v>4.059261806510775</v>
      </c>
      <c r="O254" s="58"/>
      <c r="P254" s="58">
        <f t="shared" si="31"/>
        <v>3.6693603851444294</v>
      </c>
    </row>
    <row r="255" spans="1:16" ht="10.5">
      <c r="A255" s="68" t="s">
        <v>235</v>
      </c>
      <c r="B255" s="68" t="s">
        <v>236</v>
      </c>
      <c r="C255" s="68" t="s">
        <v>64</v>
      </c>
      <c r="D255" s="69">
        <v>16525</v>
      </c>
      <c r="E255" s="69">
        <v>50352.4</v>
      </c>
      <c r="F255" s="69">
        <v>44915.03</v>
      </c>
      <c r="G255" s="69"/>
      <c r="H255" s="69"/>
      <c r="I255" s="69"/>
      <c r="J255" s="56"/>
      <c r="K255" s="57"/>
      <c r="L255" s="57"/>
      <c r="M255" s="58">
        <f t="shared" si="35"/>
        <v>3.0470438729198186</v>
      </c>
      <c r="N255" s="58"/>
      <c r="O255" s="58">
        <f t="shared" si="36"/>
        <v>2.718004841149773</v>
      </c>
      <c r="P255" s="58"/>
    </row>
    <row r="256" spans="1:16" ht="10.5">
      <c r="A256" s="68" t="s">
        <v>235</v>
      </c>
      <c r="B256" s="68" t="s">
        <v>236</v>
      </c>
      <c r="C256" s="68" t="s">
        <v>66</v>
      </c>
      <c r="D256" s="69"/>
      <c r="E256" s="69"/>
      <c r="F256" s="69"/>
      <c r="G256" s="69">
        <v>64895.2</v>
      </c>
      <c r="H256" s="69">
        <v>194169.24</v>
      </c>
      <c r="I256" s="69">
        <v>170318.23</v>
      </c>
      <c r="J256" s="56"/>
      <c r="K256" s="57"/>
      <c r="L256" s="57"/>
      <c r="M256" s="58"/>
      <c r="N256" s="58">
        <f t="shared" si="30"/>
        <v>2.9920431711436284</v>
      </c>
      <c r="O256" s="58"/>
      <c r="P256" s="58">
        <f t="shared" si="31"/>
        <v>2.624511982396233</v>
      </c>
    </row>
    <row r="257" spans="1:16" ht="10.5">
      <c r="A257" s="68" t="s">
        <v>235</v>
      </c>
      <c r="B257" s="68" t="s">
        <v>236</v>
      </c>
      <c r="C257" s="68" t="s">
        <v>169</v>
      </c>
      <c r="D257" s="69">
        <v>38113.2</v>
      </c>
      <c r="E257" s="69">
        <v>105114</v>
      </c>
      <c r="F257" s="69">
        <v>93999.48</v>
      </c>
      <c r="G257" s="69"/>
      <c r="H257" s="69"/>
      <c r="I257" s="69"/>
      <c r="J257" s="56"/>
      <c r="K257" s="57"/>
      <c r="L257" s="57"/>
      <c r="M257" s="58">
        <f t="shared" si="35"/>
        <v>2.7579421302855707</v>
      </c>
      <c r="N257" s="58"/>
      <c r="O257" s="58">
        <f t="shared" si="36"/>
        <v>2.4663234784798966</v>
      </c>
      <c r="P257" s="58"/>
    </row>
    <row r="258" spans="1:16" ht="10.5">
      <c r="A258" s="68" t="s">
        <v>235</v>
      </c>
      <c r="B258" s="68" t="s">
        <v>236</v>
      </c>
      <c r="C258" s="68" t="s">
        <v>48</v>
      </c>
      <c r="D258" s="69">
        <v>2938196.52</v>
      </c>
      <c r="E258" s="69">
        <v>8460267.39</v>
      </c>
      <c r="F258" s="69">
        <v>7581597.57</v>
      </c>
      <c r="G258" s="69">
        <v>3126082.08</v>
      </c>
      <c r="H258" s="69">
        <v>9013265.94</v>
      </c>
      <c r="I258" s="69">
        <v>8115370.79</v>
      </c>
      <c r="J258" s="56">
        <f t="shared" si="32"/>
        <v>6.394587929060649</v>
      </c>
      <c r="K258" s="57">
        <f t="shared" si="33"/>
        <v>6.536419293953295</v>
      </c>
      <c r="L258" s="57">
        <f t="shared" si="34"/>
        <v>7.0403792218161705</v>
      </c>
      <c r="M258" s="58">
        <f t="shared" si="35"/>
        <v>2.8794082806959422</v>
      </c>
      <c r="N258" s="58">
        <f t="shared" si="30"/>
        <v>2.8832467316405204</v>
      </c>
      <c r="O258" s="58">
        <f t="shared" si="36"/>
        <v>2.5803575487183545</v>
      </c>
      <c r="P258" s="58">
        <f t="shared" si="31"/>
        <v>2.5960197404669554</v>
      </c>
    </row>
    <row r="259" spans="1:16" ht="10.5">
      <c r="A259" s="68" t="s">
        <v>235</v>
      </c>
      <c r="B259" s="68" t="s">
        <v>236</v>
      </c>
      <c r="C259" s="68" t="s">
        <v>82</v>
      </c>
      <c r="D259" s="69">
        <v>51568</v>
      </c>
      <c r="E259" s="69">
        <v>166921.55</v>
      </c>
      <c r="F259" s="69">
        <v>148964.62</v>
      </c>
      <c r="G259" s="69">
        <v>6269</v>
      </c>
      <c r="H259" s="69">
        <v>22085.23</v>
      </c>
      <c r="I259" s="69">
        <v>18491</v>
      </c>
      <c r="J259" s="56">
        <f t="shared" si="32"/>
        <v>-87.84323611542041</v>
      </c>
      <c r="K259" s="57">
        <f t="shared" si="33"/>
        <v>-86.76909602145439</v>
      </c>
      <c r="L259" s="57">
        <f t="shared" si="34"/>
        <v>-87.5869854197594</v>
      </c>
      <c r="M259" s="58">
        <f t="shared" si="35"/>
        <v>3.236921152652808</v>
      </c>
      <c r="N259" s="58">
        <f t="shared" si="30"/>
        <v>3.5229271016111023</v>
      </c>
      <c r="O259" s="58">
        <f t="shared" si="36"/>
        <v>2.888702683834936</v>
      </c>
      <c r="P259" s="58">
        <f t="shared" si="31"/>
        <v>2.949593236560855</v>
      </c>
    </row>
    <row r="260" spans="1:16" ht="10.5">
      <c r="A260" s="68" t="s">
        <v>235</v>
      </c>
      <c r="B260" s="68" t="s">
        <v>236</v>
      </c>
      <c r="C260" s="68" t="s">
        <v>107</v>
      </c>
      <c r="D260" s="69">
        <v>270932.62</v>
      </c>
      <c r="E260" s="69">
        <v>761483.88</v>
      </c>
      <c r="F260" s="69">
        <v>686032.72</v>
      </c>
      <c r="G260" s="69">
        <v>304901.41</v>
      </c>
      <c r="H260" s="69">
        <v>837760.47</v>
      </c>
      <c r="I260" s="69">
        <v>759214.4</v>
      </c>
      <c r="J260" s="56">
        <f t="shared" si="32"/>
        <v>12.53772616970226</v>
      </c>
      <c r="K260" s="57">
        <f t="shared" si="33"/>
        <v>10.016835812729216</v>
      </c>
      <c r="L260" s="57">
        <f t="shared" si="34"/>
        <v>10.667374582366866</v>
      </c>
      <c r="M260" s="58">
        <f t="shared" si="35"/>
        <v>2.8106024294896645</v>
      </c>
      <c r="N260" s="58">
        <f t="shared" si="30"/>
        <v>2.7476438039430517</v>
      </c>
      <c r="O260" s="58">
        <f t="shared" si="36"/>
        <v>2.532115623434343</v>
      </c>
      <c r="P260" s="58">
        <f t="shared" si="31"/>
        <v>2.4900324337627695</v>
      </c>
    </row>
    <row r="261" spans="1:16" ht="10.5">
      <c r="A261" s="68" t="s">
        <v>235</v>
      </c>
      <c r="B261" s="68" t="s">
        <v>236</v>
      </c>
      <c r="C261" s="68" t="s">
        <v>65</v>
      </c>
      <c r="D261" s="69">
        <v>41551</v>
      </c>
      <c r="E261" s="69">
        <v>143347</v>
      </c>
      <c r="F261" s="69">
        <v>127754.4</v>
      </c>
      <c r="G261" s="69">
        <v>78726</v>
      </c>
      <c r="H261" s="69">
        <v>255456.1</v>
      </c>
      <c r="I261" s="69">
        <v>230458.97</v>
      </c>
      <c r="J261" s="56">
        <f t="shared" si="32"/>
        <v>89.4683641789608</v>
      </c>
      <c r="K261" s="57">
        <f t="shared" si="33"/>
        <v>78.2081941024228</v>
      </c>
      <c r="L261" s="57">
        <f t="shared" si="34"/>
        <v>80.39219784210955</v>
      </c>
      <c r="M261" s="58">
        <f t="shared" si="35"/>
        <v>3.449904936102621</v>
      </c>
      <c r="N261" s="58">
        <f t="shared" si="30"/>
        <v>3.2448758986865838</v>
      </c>
      <c r="O261" s="58">
        <f t="shared" si="36"/>
        <v>3.0746408028687635</v>
      </c>
      <c r="P261" s="58">
        <f t="shared" si="31"/>
        <v>2.927355257475294</v>
      </c>
    </row>
    <row r="262" spans="1:16" ht="10.5">
      <c r="A262" s="68" t="s">
        <v>235</v>
      </c>
      <c r="B262" s="68" t="s">
        <v>236</v>
      </c>
      <c r="C262" s="68" t="s">
        <v>67</v>
      </c>
      <c r="D262" s="69"/>
      <c r="E262" s="69"/>
      <c r="F262" s="69"/>
      <c r="G262" s="69">
        <v>13306.5</v>
      </c>
      <c r="H262" s="69">
        <v>37426.4</v>
      </c>
      <c r="I262" s="69">
        <v>34173.48</v>
      </c>
      <c r="J262" s="56"/>
      <c r="K262" s="57"/>
      <c r="L262" s="57"/>
      <c r="M262" s="58"/>
      <c r="N262" s="58">
        <f aca="true" t="shared" si="37" ref="N262:N324">H262/G262</f>
        <v>2.8126404388832524</v>
      </c>
      <c r="O262" s="58"/>
      <c r="P262" s="58">
        <f aca="true" t="shared" si="38" ref="P262:P324">I262/G262</f>
        <v>2.568179461165596</v>
      </c>
    </row>
    <row r="263" spans="1:16" ht="10.5">
      <c r="A263" s="68" t="s">
        <v>237</v>
      </c>
      <c r="B263" s="68" t="s">
        <v>238</v>
      </c>
      <c r="C263" s="68" t="s">
        <v>91</v>
      </c>
      <c r="D263" s="69"/>
      <c r="E263" s="69"/>
      <c r="F263" s="69"/>
      <c r="G263" s="69">
        <v>9.45</v>
      </c>
      <c r="H263" s="69">
        <v>58.2</v>
      </c>
      <c r="I263" s="69">
        <v>54.28</v>
      </c>
      <c r="J263" s="56"/>
      <c r="K263" s="57"/>
      <c r="L263" s="57"/>
      <c r="M263" s="58"/>
      <c r="N263" s="58">
        <f t="shared" si="37"/>
        <v>6.158730158730159</v>
      </c>
      <c r="O263" s="58"/>
      <c r="P263" s="58">
        <f t="shared" si="38"/>
        <v>5.7439153439153445</v>
      </c>
    </row>
    <row r="264" spans="1:16" ht="10.5">
      <c r="A264" s="68" t="s">
        <v>237</v>
      </c>
      <c r="B264" s="68" t="s">
        <v>238</v>
      </c>
      <c r="C264" s="68" t="s">
        <v>45</v>
      </c>
      <c r="D264" s="69">
        <v>10342.8</v>
      </c>
      <c r="E264" s="69">
        <v>28645.8</v>
      </c>
      <c r="F264" s="69">
        <v>25519.78</v>
      </c>
      <c r="G264" s="69">
        <v>5280</v>
      </c>
      <c r="H264" s="69">
        <v>14100</v>
      </c>
      <c r="I264" s="69">
        <v>12976.63</v>
      </c>
      <c r="J264" s="56">
        <f aca="true" t="shared" si="39" ref="J264:J324">(G264-D264)*100/D264</f>
        <v>-48.949994198862974</v>
      </c>
      <c r="K264" s="57">
        <f aca="true" t="shared" si="40" ref="K264:K324">(H264-E264)*100/E264</f>
        <v>-50.77812454181765</v>
      </c>
      <c r="L264" s="57">
        <f aca="true" t="shared" si="41" ref="L264:L324">(I264-F264)*100/F264</f>
        <v>-49.15069800758471</v>
      </c>
      <c r="M264" s="58">
        <f aca="true" t="shared" si="42" ref="M264:M325">E264/D264</f>
        <v>2.7696368488223695</v>
      </c>
      <c r="N264" s="58">
        <f t="shared" si="37"/>
        <v>2.6704545454545454</v>
      </c>
      <c r="O264" s="58">
        <f aca="true" t="shared" si="43" ref="O264:O325">F264/D264</f>
        <v>2.4673956762192057</v>
      </c>
      <c r="P264" s="58">
        <f t="shared" si="38"/>
        <v>2.4576950757575755</v>
      </c>
    </row>
    <row r="265" spans="1:16" ht="10.5">
      <c r="A265" s="68" t="s">
        <v>237</v>
      </c>
      <c r="B265" s="68" t="s">
        <v>238</v>
      </c>
      <c r="C265" s="68" t="s">
        <v>151</v>
      </c>
      <c r="D265" s="69">
        <v>425.2</v>
      </c>
      <c r="E265" s="69">
        <v>1668.77</v>
      </c>
      <c r="F265" s="69">
        <v>1497.14</v>
      </c>
      <c r="G265" s="69">
        <v>717</v>
      </c>
      <c r="H265" s="69">
        <v>2411.43</v>
      </c>
      <c r="I265" s="69">
        <v>2170.75</v>
      </c>
      <c r="J265" s="56">
        <f t="shared" si="39"/>
        <v>68.62652869238006</v>
      </c>
      <c r="K265" s="57">
        <f t="shared" si="40"/>
        <v>44.50343666293137</v>
      </c>
      <c r="L265" s="57">
        <f t="shared" si="41"/>
        <v>44.993120215878264</v>
      </c>
      <c r="M265" s="58">
        <f t="shared" si="42"/>
        <v>3.9246707431796803</v>
      </c>
      <c r="N265" s="58">
        <f t="shared" si="37"/>
        <v>3.3632217573221754</v>
      </c>
      <c r="O265" s="58">
        <f t="shared" si="43"/>
        <v>3.5210253998118537</v>
      </c>
      <c r="P265" s="58">
        <f t="shared" si="38"/>
        <v>3.0275453277545328</v>
      </c>
    </row>
    <row r="266" spans="1:16" ht="10.5">
      <c r="A266" s="68" t="s">
        <v>237</v>
      </c>
      <c r="B266" s="68" t="s">
        <v>238</v>
      </c>
      <c r="C266" s="68" t="s">
        <v>82</v>
      </c>
      <c r="D266" s="69">
        <v>1287</v>
      </c>
      <c r="E266" s="69">
        <v>4956</v>
      </c>
      <c r="F266" s="69">
        <v>4390.56</v>
      </c>
      <c r="G266" s="69"/>
      <c r="H266" s="69"/>
      <c r="I266" s="69"/>
      <c r="J266" s="56"/>
      <c r="K266" s="57"/>
      <c r="L266" s="57"/>
      <c r="M266" s="58">
        <f t="shared" si="42"/>
        <v>3.850815850815851</v>
      </c>
      <c r="N266" s="58"/>
      <c r="O266" s="58">
        <f t="shared" si="43"/>
        <v>3.4114685314685316</v>
      </c>
      <c r="P266" s="58"/>
    </row>
    <row r="267" spans="1:16" ht="10.5">
      <c r="A267" s="68" t="s">
        <v>237</v>
      </c>
      <c r="B267" s="68" t="s">
        <v>238</v>
      </c>
      <c r="C267" s="68" t="s">
        <v>67</v>
      </c>
      <c r="D267" s="69">
        <v>9750</v>
      </c>
      <c r="E267" s="69">
        <v>19222.5</v>
      </c>
      <c r="F267" s="69">
        <v>17097.73</v>
      </c>
      <c r="G267" s="69"/>
      <c r="H267" s="69"/>
      <c r="I267" s="69"/>
      <c r="J267" s="56"/>
      <c r="K267" s="57"/>
      <c r="L267" s="57"/>
      <c r="M267" s="58">
        <f t="shared" si="42"/>
        <v>1.9715384615384615</v>
      </c>
      <c r="N267" s="58"/>
      <c r="O267" s="58">
        <f t="shared" si="43"/>
        <v>1.7536133333333332</v>
      </c>
      <c r="P267" s="58"/>
    </row>
    <row r="268" spans="1:16" ht="10.5">
      <c r="A268" s="68" t="s">
        <v>239</v>
      </c>
      <c r="B268" s="68" t="s">
        <v>240</v>
      </c>
      <c r="C268" s="68" t="s">
        <v>45</v>
      </c>
      <c r="D268" s="69"/>
      <c r="E268" s="69"/>
      <c r="F268" s="69"/>
      <c r="G268" s="69">
        <v>6175.8</v>
      </c>
      <c r="H268" s="69">
        <v>10211.87</v>
      </c>
      <c r="I268" s="69">
        <v>9342.8</v>
      </c>
      <c r="J268" s="56"/>
      <c r="K268" s="57"/>
      <c r="L268" s="57"/>
      <c r="M268" s="58"/>
      <c r="N268" s="58">
        <f t="shared" si="37"/>
        <v>1.6535299070565757</v>
      </c>
      <c r="O268" s="58"/>
      <c r="P268" s="58">
        <f t="shared" si="38"/>
        <v>1.51280805725574</v>
      </c>
    </row>
    <row r="269" spans="1:16" ht="10.5">
      <c r="A269" s="68" t="s">
        <v>241</v>
      </c>
      <c r="B269" s="68" t="s">
        <v>242</v>
      </c>
      <c r="C269" s="68" t="s">
        <v>151</v>
      </c>
      <c r="D269" s="69"/>
      <c r="E269" s="69"/>
      <c r="F269" s="69"/>
      <c r="G269" s="69">
        <v>40.2</v>
      </c>
      <c r="H269" s="69">
        <v>341.83</v>
      </c>
      <c r="I269" s="69">
        <v>308.18</v>
      </c>
      <c r="J269" s="56"/>
      <c r="K269" s="57"/>
      <c r="L269" s="57"/>
      <c r="M269" s="58"/>
      <c r="N269" s="58">
        <f t="shared" si="37"/>
        <v>8.50323383084577</v>
      </c>
      <c r="O269" s="58"/>
      <c r="P269" s="58">
        <f t="shared" si="38"/>
        <v>7.6661691542288555</v>
      </c>
    </row>
    <row r="270" spans="1:16" ht="10.5">
      <c r="A270" s="68" t="s">
        <v>241</v>
      </c>
      <c r="B270" s="68" t="s">
        <v>242</v>
      </c>
      <c r="C270" s="68" t="s">
        <v>585</v>
      </c>
      <c r="D270" s="69"/>
      <c r="E270" s="69"/>
      <c r="F270" s="69"/>
      <c r="G270" s="69">
        <v>576</v>
      </c>
      <c r="H270" s="69">
        <v>2713.79</v>
      </c>
      <c r="I270" s="69">
        <v>2461.12</v>
      </c>
      <c r="J270" s="56"/>
      <c r="K270" s="57"/>
      <c r="L270" s="57"/>
      <c r="M270" s="58"/>
      <c r="N270" s="58">
        <f t="shared" si="37"/>
        <v>4.711440972222222</v>
      </c>
      <c r="O270" s="58"/>
      <c r="P270" s="58">
        <f t="shared" si="38"/>
        <v>4.272777777777778</v>
      </c>
    </row>
    <row r="271" spans="1:16" ht="10.5">
      <c r="A271" s="68" t="s">
        <v>243</v>
      </c>
      <c r="B271" s="68" t="s">
        <v>244</v>
      </c>
      <c r="C271" s="68" t="s">
        <v>133</v>
      </c>
      <c r="D271" s="69">
        <v>11504</v>
      </c>
      <c r="E271" s="69">
        <v>76776.1</v>
      </c>
      <c r="F271" s="69">
        <v>68795.56</v>
      </c>
      <c r="G271" s="69">
        <v>13158</v>
      </c>
      <c r="H271" s="69">
        <v>80841.7</v>
      </c>
      <c r="I271" s="69">
        <v>73469.53</v>
      </c>
      <c r="J271" s="56">
        <f t="shared" si="39"/>
        <v>14.377607788595272</v>
      </c>
      <c r="K271" s="57">
        <f t="shared" si="40"/>
        <v>5.295397916799617</v>
      </c>
      <c r="L271" s="57">
        <f t="shared" si="41"/>
        <v>6.7939994964791355</v>
      </c>
      <c r="M271" s="58">
        <f t="shared" si="42"/>
        <v>6.673861265646732</v>
      </c>
      <c r="N271" s="58">
        <f t="shared" si="37"/>
        <v>6.143920048639611</v>
      </c>
      <c r="O271" s="58">
        <f t="shared" si="43"/>
        <v>5.980142559109875</v>
      </c>
      <c r="P271" s="58">
        <f t="shared" si="38"/>
        <v>5.583639610883113</v>
      </c>
    </row>
    <row r="272" spans="1:16" ht="10.5">
      <c r="A272" s="68" t="s">
        <v>243</v>
      </c>
      <c r="B272" s="68" t="s">
        <v>244</v>
      </c>
      <c r="C272" s="68" t="s">
        <v>59</v>
      </c>
      <c r="D272" s="69">
        <v>792</v>
      </c>
      <c r="E272" s="69">
        <v>6756</v>
      </c>
      <c r="F272" s="69">
        <v>6100.9</v>
      </c>
      <c r="G272" s="69">
        <v>2520</v>
      </c>
      <c r="H272" s="69">
        <v>18350.8</v>
      </c>
      <c r="I272" s="69">
        <v>16817.49</v>
      </c>
      <c r="J272" s="56">
        <f t="shared" si="39"/>
        <v>218.1818181818182</v>
      </c>
      <c r="K272" s="57">
        <f t="shared" si="40"/>
        <v>171.62226169330964</v>
      </c>
      <c r="L272" s="57">
        <f t="shared" si="41"/>
        <v>175.65588683636847</v>
      </c>
      <c r="M272" s="58">
        <f t="shared" si="42"/>
        <v>8.530303030303031</v>
      </c>
      <c r="N272" s="58">
        <f t="shared" si="37"/>
        <v>7.282063492063492</v>
      </c>
      <c r="O272" s="58">
        <f t="shared" si="43"/>
        <v>7.703156565656565</v>
      </c>
      <c r="P272" s="58">
        <f t="shared" si="38"/>
        <v>6.6736071428571435</v>
      </c>
    </row>
    <row r="273" spans="1:16" ht="10.5">
      <c r="A273" s="68" t="s">
        <v>243</v>
      </c>
      <c r="B273" s="68" t="s">
        <v>244</v>
      </c>
      <c r="C273" s="68" t="s">
        <v>134</v>
      </c>
      <c r="D273" s="69">
        <v>6096</v>
      </c>
      <c r="E273" s="69">
        <v>49837.2</v>
      </c>
      <c r="F273" s="69">
        <v>44447.1</v>
      </c>
      <c r="G273" s="69">
        <v>1080</v>
      </c>
      <c r="H273" s="69">
        <v>5805</v>
      </c>
      <c r="I273" s="69">
        <v>5203.72</v>
      </c>
      <c r="J273" s="56">
        <f t="shared" si="39"/>
        <v>-82.28346456692914</v>
      </c>
      <c r="K273" s="57">
        <f t="shared" si="40"/>
        <v>-88.35207435409694</v>
      </c>
      <c r="L273" s="57">
        <f t="shared" si="41"/>
        <v>-88.29232953331038</v>
      </c>
      <c r="M273" s="58">
        <f t="shared" si="42"/>
        <v>8.175393700787401</v>
      </c>
      <c r="N273" s="58">
        <f t="shared" si="37"/>
        <v>5.375</v>
      </c>
      <c r="O273" s="58">
        <f t="shared" si="43"/>
        <v>7.2911909448818895</v>
      </c>
      <c r="P273" s="58">
        <f t="shared" si="38"/>
        <v>4.81825925925926</v>
      </c>
    </row>
    <row r="274" spans="1:16" ht="10.5">
      <c r="A274" s="68" t="s">
        <v>243</v>
      </c>
      <c r="B274" s="68" t="s">
        <v>244</v>
      </c>
      <c r="C274" s="68" t="s">
        <v>62</v>
      </c>
      <c r="D274" s="69">
        <v>11199.6</v>
      </c>
      <c r="E274" s="69">
        <v>69630.6</v>
      </c>
      <c r="F274" s="69">
        <v>62149.78</v>
      </c>
      <c r="G274" s="69">
        <v>16056</v>
      </c>
      <c r="H274" s="69">
        <v>90409.44</v>
      </c>
      <c r="I274" s="69">
        <v>82164.17</v>
      </c>
      <c r="J274" s="56">
        <f t="shared" si="39"/>
        <v>43.362262937962065</v>
      </c>
      <c r="K274" s="57">
        <f t="shared" si="40"/>
        <v>29.841535187116</v>
      </c>
      <c r="L274" s="57">
        <f t="shared" si="41"/>
        <v>32.20347682646664</v>
      </c>
      <c r="M274" s="58">
        <f t="shared" si="42"/>
        <v>6.217239901425051</v>
      </c>
      <c r="N274" s="58">
        <f t="shared" si="37"/>
        <v>5.630881913303438</v>
      </c>
      <c r="O274" s="58">
        <f t="shared" si="43"/>
        <v>5.5492856887745985</v>
      </c>
      <c r="P274" s="58">
        <f t="shared" si="38"/>
        <v>5.1173499003487795</v>
      </c>
    </row>
    <row r="275" spans="1:16" ht="10.5">
      <c r="A275" s="68" t="s">
        <v>243</v>
      </c>
      <c r="B275" s="68" t="s">
        <v>244</v>
      </c>
      <c r="C275" s="68" t="s">
        <v>121</v>
      </c>
      <c r="D275" s="69">
        <v>6367</v>
      </c>
      <c r="E275" s="69">
        <v>28381.24</v>
      </c>
      <c r="F275" s="69">
        <v>25436.97</v>
      </c>
      <c r="G275" s="69">
        <v>13484</v>
      </c>
      <c r="H275" s="69">
        <v>51684.6</v>
      </c>
      <c r="I275" s="69">
        <v>46104.59</v>
      </c>
      <c r="J275" s="56">
        <f t="shared" si="39"/>
        <v>111.77948798492226</v>
      </c>
      <c r="K275" s="57">
        <f t="shared" si="40"/>
        <v>82.10832225794219</v>
      </c>
      <c r="L275" s="57">
        <f t="shared" si="41"/>
        <v>81.25032187402822</v>
      </c>
      <c r="M275" s="58">
        <f t="shared" si="42"/>
        <v>4.457553007695933</v>
      </c>
      <c r="N275" s="58">
        <f t="shared" si="37"/>
        <v>3.8330317413230492</v>
      </c>
      <c r="O275" s="58">
        <f t="shared" si="43"/>
        <v>3.9951264331710385</v>
      </c>
      <c r="P275" s="58">
        <f t="shared" si="38"/>
        <v>3.4192072085434586</v>
      </c>
    </row>
    <row r="276" spans="1:16" ht="10.5">
      <c r="A276" s="68" t="s">
        <v>243</v>
      </c>
      <c r="B276" s="68" t="s">
        <v>244</v>
      </c>
      <c r="C276" s="68" t="s">
        <v>91</v>
      </c>
      <c r="D276" s="69"/>
      <c r="E276" s="69"/>
      <c r="F276" s="69"/>
      <c r="G276" s="69">
        <v>60</v>
      </c>
      <c r="H276" s="69">
        <v>396.96</v>
      </c>
      <c r="I276" s="69">
        <v>370.19</v>
      </c>
      <c r="J276" s="56"/>
      <c r="K276" s="57"/>
      <c r="L276" s="57"/>
      <c r="M276" s="58"/>
      <c r="N276" s="58">
        <f t="shared" si="37"/>
        <v>6.616</v>
      </c>
      <c r="O276" s="58"/>
      <c r="P276" s="58">
        <f t="shared" si="38"/>
        <v>6.169833333333333</v>
      </c>
    </row>
    <row r="277" spans="1:16" ht="10.5">
      <c r="A277" s="68" t="s">
        <v>243</v>
      </c>
      <c r="B277" s="68" t="s">
        <v>244</v>
      </c>
      <c r="C277" s="68" t="s">
        <v>45</v>
      </c>
      <c r="D277" s="69">
        <v>30602</v>
      </c>
      <c r="E277" s="69">
        <v>154879.9</v>
      </c>
      <c r="F277" s="69">
        <v>138342.31</v>
      </c>
      <c r="G277" s="69">
        <v>56040.8</v>
      </c>
      <c r="H277" s="69">
        <v>227966.98</v>
      </c>
      <c r="I277" s="69">
        <v>205099.67</v>
      </c>
      <c r="J277" s="56">
        <f t="shared" si="39"/>
        <v>83.12790013724594</v>
      </c>
      <c r="K277" s="57">
        <f t="shared" si="40"/>
        <v>47.18951910480315</v>
      </c>
      <c r="L277" s="57">
        <f t="shared" si="41"/>
        <v>48.25520117453585</v>
      </c>
      <c r="M277" s="58">
        <f t="shared" si="42"/>
        <v>5.061103849421606</v>
      </c>
      <c r="N277" s="58">
        <f t="shared" si="37"/>
        <v>4.0678751909323205</v>
      </c>
      <c r="O277" s="58">
        <f t="shared" si="43"/>
        <v>4.52069505261094</v>
      </c>
      <c r="P277" s="58">
        <f t="shared" si="38"/>
        <v>3.6598276612753566</v>
      </c>
    </row>
    <row r="278" spans="1:16" ht="10.5">
      <c r="A278" s="68" t="s">
        <v>243</v>
      </c>
      <c r="B278" s="68" t="s">
        <v>244</v>
      </c>
      <c r="C278" s="68" t="s">
        <v>61</v>
      </c>
      <c r="D278" s="69">
        <v>4811.2</v>
      </c>
      <c r="E278" s="69">
        <v>36750.24</v>
      </c>
      <c r="F278" s="69">
        <v>32812.99</v>
      </c>
      <c r="G278" s="69">
        <v>1968</v>
      </c>
      <c r="H278" s="69">
        <v>11066.37</v>
      </c>
      <c r="I278" s="69">
        <v>9558.93</v>
      </c>
      <c r="J278" s="56">
        <f t="shared" si="39"/>
        <v>-59.095443964083806</v>
      </c>
      <c r="K278" s="57">
        <f t="shared" si="40"/>
        <v>-69.887625223672</v>
      </c>
      <c r="L278" s="57">
        <f t="shared" si="41"/>
        <v>-70.86845788817173</v>
      </c>
      <c r="M278" s="58">
        <f t="shared" si="42"/>
        <v>7.638476887263053</v>
      </c>
      <c r="N278" s="58">
        <f t="shared" si="37"/>
        <v>5.623155487804879</v>
      </c>
      <c r="O278" s="58">
        <f t="shared" si="43"/>
        <v>6.8201259561024274</v>
      </c>
      <c r="P278" s="58">
        <f t="shared" si="38"/>
        <v>4.857179878048781</v>
      </c>
    </row>
    <row r="279" spans="1:16" ht="10.5">
      <c r="A279" s="68" t="s">
        <v>243</v>
      </c>
      <c r="B279" s="68" t="s">
        <v>244</v>
      </c>
      <c r="C279" s="68" t="s">
        <v>497</v>
      </c>
      <c r="D279" s="69">
        <v>72</v>
      </c>
      <c r="E279" s="69">
        <v>524.9</v>
      </c>
      <c r="F279" s="69">
        <v>469.69</v>
      </c>
      <c r="G279" s="69">
        <v>156</v>
      </c>
      <c r="H279" s="69">
        <v>1141</v>
      </c>
      <c r="I279" s="69">
        <v>1052.19</v>
      </c>
      <c r="J279" s="56">
        <f t="shared" si="39"/>
        <v>116.66666666666667</v>
      </c>
      <c r="K279" s="57">
        <f t="shared" si="40"/>
        <v>117.37473804534197</v>
      </c>
      <c r="L279" s="57">
        <f t="shared" si="41"/>
        <v>124.01796929889927</v>
      </c>
      <c r="M279" s="58">
        <f t="shared" si="42"/>
        <v>7.290277777777778</v>
      </c>
      <c r="N279" s="58">
        <f t="shared" si="37"/>
        <v>7.314102564102564</v>
      </c>
      <c r="O279" s="58">
        <f t="shared" si="43"/>
        <v>6.523472222222222</v>
      </c>
      <c r="P279" s="58">
        <f t="shared" si="38"/>
        <v>6.744807692307693</v>
      </c>
    </row>
    <row r="280" spans="1:16" ht="10.5">
      <c r="A280" s="68" t="s">
        <v>243</v>
      </c>
      <c r="B280" s="68" t="s">
        <v>244</v>
      </c>
      <c r="C280" s="68" t="s">
        <v>151</v>
      </c>
      <c r="D280" s="69">
        <v>14266.9</v>
      </c>
      <c r="E280" s="69">
        <v>90806.84</v>
      </c>
      <c r="F280" s="69">
        <v>81351.56</v>
      </c>
      <c r="G280" s="69">
        <v>37848.17</v>
      </c>
      <c r="H280" s="69">
        <v>184177.55</v>
      </c>
      <c r="I280" s="69">
        <v>166745.39</v>
      </c>
      <c r="J280" s="56">
        <f t="shared" si="39"/>
        <v>165.2865724158717</v>
      </c>
      <c r="K280" s="57">
        <f t="shared" si="40"/>
        <v>102.82343268414583</v>
      </c>
      <c r="L280" s="57">
        <f t="shared" si="41"/>
        <v>104.96889057812784</v>
      </c>
      <c r="M280" s="58">
        <f t="shared" si="42"/>
        <v>6.36486132236155</v>
      </c>
      <c r="N280" s="58">
        <f t="shared" si="37"/>
        <v>4.866220744622527</v>
      </c>
      <c r="O280" s="58">
        <f t="shared" si="43"/>
        <v>5.702118890578892</v>
      </c>
      <c r="P280" s="58">
        <f t="shared" si="38"/>
        <v>4.405639427216693</v>
      </c>
    </row>
    <row r="281" spans="1:16" ht="10.5">
      <c r="A281" s="68" t="s">
        <v>243</v>
      </c>
      <c r="B281" s="68" t="s">
        <v>244</v>
      </c>
      <c r="C281" s="68" t="s">
        <v>101</v>
      </c>
      <c r="D281" s="69">
        <v>2816</v>
      </c>
      <c r="E281" s="69">
        <v>16396.05</v>
      </c>
      <c r="F281" s="69">
        <v>14722</v>
      </c>
      <c r="G281" s="69">
        <v>3140</v>
      </c>
      <c r="H281" s="69">
        <v>16770.17</v>
      </c>
      <c r="I281" s="69">
        <v>15173.3</v>
      </c>
      <c r="J281" s="56">
        <f t="shared" si="39"/>
        <v>11.505681818181818</v>
      </c>
      <c r="K281" s="57">
        <f t="shared" si="40"/>
        <v>2.281769084627084</v>
      </c>
      <c r="L281" s="57">
        <f t="shared" si="41"/>
        <v>3.0654802336638993</v>
      </c>
      <c r="M281" s="58">
        <f t="shared" si="42"/>
        <v>5.8224609375</v>
      </c>
      <c r="N281" s="58">
        <f t="shared" si="37"/>
        <v>5.340818471337579</v>
      </c>
      <c r="O281" s="58">
        <f t="shared" si="43"/>
        <v>5.227982954545454</v>
      </c>
      <c r="P281" s="58">
        <f t="shared" si="38"/>
        <v>4.8322611464968155</v>
      </c>
    </row>
    <row r="282" spans="1:16" ht="10.5">
      <c r="A282" s="68" t="s">
        <v>243</v>
      </c>
      <c r="B282" s="68" t="s">
        <v>244</v>
      </c>
      <c r="C282" s="68" t="s">
        <v>585</v>
      </c>
      <c r="D282" s="69">
        <v>162</v>
      </c>
      <c r="E282" s="69">
        <v>995.47</v>
      </c>
      <c r="F282" s="69">
        <v>882.19</v>
      </c>
      <c r="G282" s="69"/>
      <c r="H282" s="69"/>
      <c r="I282" s="69"/>
      <c r="J282" s="56"/>
      <c r="K282" s="57"/>
      <c r="L282" s="57"/>
      <c r="M282" s="58">
        <f t="shared" si="42"/>
        <v>6.144876543209877</v>
      </c>
      <c r="N282" s="58"/>
      <c r="O282" s="58">
        <f t="shared" si="43"/>
        <v>5.445617283950618</v>
      </c>
      <c r="P282" s="58"/>
    </row>
    <row r="283" spans="1:16" ht="10.5">
      <c r="A283" s="68" t="s">
        <v>243</v>
      </c>
      <c r="B283" s="68" t="s">
        <v>244</v>
      </c>
      <c r="C283" s="68" t="s">
        <v>68</v>
      </c>
      <c r="D283" s="69">
        <v>192</v>
      </c>
      <c r="E283" s="69">
        <v>1641.6</v>
      </c>
      <c r="F283" s="69">
        <v>1506.06</v>
      </c>
      <c r="G283" s="69"/>
      <c r="H283" s="69"/>
      <c r="I283" s="69"/>
      <c r="J283" s="56"/>
      <c r="K283" s="57"/>
      <c r="L283" s="57"/>
      <c r="M283" s="58">
        <f t="shared" si="42"/>
        <v>8.549999999999999</v>
      </c>
      <c r="N283" s="58"/>
      <c r="O283" s="58">
        <f t="shared" si="43"/>
        <v>7.8440625</v>
      </c>
      <c r="P283" s="58"/>
    </row>
    <row r="284" spans="1:16" ht="10.5">
      <c r="A284" s="68" t="s">
        <v>243</v>
      </c>
      <c r="B284" s="68" t="s">
        <v>244</v>
      </c>
      <c r="C284" s="68" t="s">
        <v>557</v>
      </c>
      <c r="D284" s="69"/>
      <c r="E284" s="69"/>
      <c r="F284" s="69"/>
      <c r="G284" s="69">
        <v>136</v>
      </c>
      <c r="H284" s="69">
        <v>778.55</v>
      </c>
      <c r="I284" s="69">
        <v>703.05</v>
      </c>
      <c r="J284" s="56"/>
      <c r="K284" s="57"/>
      <c r="L284" s="57"/>
      <c r="M284" s="58"/>
      <c r="N284" s="58">
        <f t="shared" si="37"/>
        <v>5.7246323529411764</v>
      </c>
      <c r="O284" s="58"/>
      <c r="P284" s="58">
        <f t="shared" si="38"/>
        <v>5.169485294117647</v>
      </c>
    </row>
    <row r="285" spans="1:16" ht="10.5">
      <c r="A285" s="68" t="s">
        <v>243</v>
      </c>
      <c r="B285" s="68" t="s">
        <v>244</v>
      </c>
      <c r="C285" s="68" t="s">
        <v>178</v>
      </c>
      <c r="D285" s="69">
        <v>7655</v>
      </c>
      <c r="E285" s="69">
        <v>56619.26</v>
      </c>
      <c r="F285" s="69">
        <v>50673.23</v>
      </c>
      <c r="G285" s="69">
        <v>6085.6</v>
      </c>
      <c r="H285" s="69">
        <v>44990.18</v>
      </c>
      <c r="I285" s="69">
        <v>40598.54</v>
      </c>
      <c r="J285" s="56">
        <f t="shared" si="39"/>
        <v>-20.50163291966035</v>
      </c>
      <c r="K285" s="57">
        <f t="shared" si="40"/>
        <v>-20.539088642274734</v>
      </c>
      <c r="L285" s="57">
        <f t="shared" si="41"/>
        <v>-19.88168111643959</v>
      </c>
      <c r="M285" s="58">
        <f t="shared" si="42"/>
        <v>7.396376224689745</v>
      </c>
      <c r="N285" s="58">
        <f t="shared" si="37"/>
        <v>7.392891415801235</v>
      </c>
      <c r="O285" s="58">
        <f t="shared" si="43"/>
        <v>6.619625081645983</v>
      </c>
      <c r="P285" s="58">
        <f t="shared" si="38"/>
        <v>6.671246877875641</v>
      </c>
    </row>
    <row r="286" spans="1:16" ht="10.5">
      <c r="A286" s="68" t="s">
        <v>243</v>
      </c>
      <c r="B286" s="68" t="s">
        <v>244</v>
      </c>
      <c r="C286" s="68" t="s">
        <v>169</v>
      </c>
      <c r="D286" s="69">
        <v>2320</v>
      </c>
      <c r="E286" s="69">
        <v>14880</v>
      </c>
      <c r="F286" s="69">
        <v>13353.09</v>
      </c>
      <c r="G286" s="69"/>
      <c r="H286" s="69"/>
      <c r="I286" s="69"/>
      <c r="J286" s="56"/>
      <c r="K286" s="57"/>
      <c r="L286" s="57"/>
      <c r="M286" s="58">
        <f t="shared" si="42"/>
        <v>6.413793103448276</v>
      </c>
      <c r="N286" s="58"/>
      <c r="O286" s="58">
        <f t="shared" si="43"/>
        <v>5.75564224137931</v>
      </c>
      <c r="P286" s="58"/>
    </row>
    <row r="287" spans="1:16" ht="10.5">
      <c r="A287" s="68" t="s">
        <v>243</v>
      </c>
      <c r="B287" s="68" t="s">
        <v>244</v>
      </c>
      <c r="C287" s="68" t="s">
        <v>48</v>
      </c>
      <c r="D287" s="69">
        <v>7322.4</v>
      </c>
      <c r="E287" s="69">
        <v>49041.5</v>
      </c>
      <c r="F287" s="69">
        <v>43830.01</v>
      </c>
      <c r="G287" s="69">
        <v>5040</v>
      </c>
      <c r="H287" s="69">
        <v>33962</v>
      </c>
      <c r="I287" s="69">
        <v>31768.53</v>
      </c>
      <c r="J287" s="56">
        <f t="shared" si="39"/>
        <v>-31.1701081612586</v>
      </c>
      <c r="K287" s="57">
        <f t="shared" si="40"/>
        <v>-30.74844774323787</v>
      </c>
      <c r="L287" s="57">
        <f t="shared" si="41"/>
        <v>-27.518770814791058</v>
      </c>
      <c r="M287" s="58">
        <f t="shared" si="42"/>
        <v>6.697462580574675</v>
      </c>
      <c r="N287" s="58">
        <f t="shared" si="37"/>
        <v>6.738492063492063</v>
      </c>
      <c r="O287" s="58">
        <f t="shared" si="43"/>
        <v>5.985743745220147</v>
      </c>
      <c r="P287" s="58">
        <f t="shared" si="38"/>
        <v>6.303279761904761</v>
      </c>
    </row>
    <row r="288" spans="1:16" ht="10.5">
      <c r="A288" s="68" t="s">
        <v>243</v>
      </c>
      <c r="B288" s="68" t="s">
        <v>244</v>
      </c>
      <c r="C288" s="68" t="s">
        <v>82</v>
      </c>
      <c r="D288" s="69">
        <v>6674</v>
      </c>
      <c r="E288" s="69">
        <v>44381.3</v>
      </c>
      <c r="F288" s="69">
        <v>39444.5</v>
      </c>
      <c r="G288" s="69">
        <v>400</v>
      </c>
      <c r="H288" s="69">
        <v>3060.65</v>
      </c>
      <c r="I288" s="69">
        <v>2562.55</v>
      </c>
      <c r="J288" s="56">
        <f t="shared" si="39"/>
        <v>-94.00659274797722</v>
      </c>
      <c r="K288" s="57">
        <f t="shared" si="40"/>
        <v>-93.10373963809081</v>
      </c>
      <c r="L288" s="57">
        <f t="shared" si="41"/>
        <v>-93.50340351633307</v>
      </c>
      <c r="M288" s="58">
        <f t="shared" si="42"/>
        <v>6.64988013185496</v>
      </c>
      <c r="N288" s="58">
        <f t="shared" si="37"/>
        <v>7.651625</v>
      </c>
      <c r="O288" s="58">
        <f t="shared" si="43"/>
        <v>5.910173808810309</v>
      </c>
      <c r="P288" s="58">
        <f t="shared" si="38"/>
        <v>6.406375000000001</v>
      </c>
    </row>
    <row r="289" spans="1:16" ht="10.5">
      <c r="A289" s="68" t="s">
        <v>243</v>
      </c>
      <c r="B289" s="68" t="s">
        <v>244</v>
      </c>
      <c r="C289" s="68" t="s">
        <v>107</v>
      </c>
      <c r="D289" s="69">
        <v>501.6</v>
      </c>
      <c r="E289" s="69">
        <v>4288.68</v>
      </c>
      <c r="F289" s="69">
        <v>3848.33</v>
      </c>
      <c r="G289" s="69">
        <v>415.2</v>
      </c>
      <c r="H289" s="69">
        <v>3549.96</v>
      </c>
      <c r="I289" s="69">
        <v>3195</v>
      </c>
      <c r="J289" s="56">
        <f t="shared" si="39"/>
        <v>-17.224880382775126</v>
      </c>
      <c r="K289" s="57">
        <f t="shared" si="40"/>
        <v>-17.224880382775126</v>
      </c>
      <c r="L289" s="57">
        <f t="shared" si="41"/>
        <v>-16.97697442786871</v>
      </c>
      <c r="M289" s="58">
        <f t="shared" si="42"/>
        <v>8.55</v>
      </c>
      <c r="N289" s="58">
        <f t="shared" si="37"/>
        <v>8.55</v>
      </c>
      <c r="O289" s="58">
        <f t="shared" si="43"/>
        <v>7.672109250398724</v>
      </c>
      <c r="P289" s="58">
        <f t="shared" si="38"/>
        <v>7.695086705202312</v>
      </c>
    </row>
    <row r="290" spans="1:16" ht="10.5">
      <c r="A290" s="66" t="s">
        <v>243</v>
      </c>
      <c r="B290" s="66" t="s">
        <v>244</v>
      </c>
      <c r="C290" s="66" t="s">
        <v>65</v>
      </c>
      <c r="D290" s="67">
        <v>30</v>
      </c>
      <c r="E290" s="67">
        <v>263.7</v>
      </c>
      <c r="F290" s="67">
        <v>234.36</v>
      </c>
      <c r="G290" s="67">
        <v>30</v>
      </c>
      <c r="H290" s="67">
        <v>263.7</v>
      </c>
      <c r="I290" s="67">
        <v>246.59</v>
      </c>
      <c r="J290" s="56">
        <f t="shared" si="39"/>
        <v>0</v>
      </c>
      <c r="K290" s="57">
        <f t="shared" si="40"/>
        <v>0</v>
      </c>
      <c r="L290" s="57">
        <f t="shared" si="41"/>
        <v>5.218467315241504</v>
      </c>
      <c r="M290" s="58">
        <f t="shared" si="42"/>
        <v>8.79</v>
      </c>
      <c r="N290" s="58">
        <f t="shared" si="37"/>
        <v>8.79</v>
      </c>
      <c r="O290" s="58">
        <f t="shared" si="43"/>
        <v>7.812</v>
      </c>
      <c r="P290" s="58">
        <f t="shared" si="38"/>
        <v>8.219666666666667</v>
      </c>
    </row>
    <row r="291" spans="1:16" ht="10.5">
      <c r="A291" s="68" t="s">
        <v>709</v>
      </c>
      <c r="B291" s="68" t="s">
        <v>245</v>
      </c>
      <c r="C291" s="68" t="s">
        <v>151</v>
      </c>
      <c r="D291" s="69"/>
      <c r="E291" s="69"/>
      <c r="F291" s="69"/>
      <c r="G291" s="69">
        <v>1915.08</v>
      </c>
      <c r="H291" s="69">
        <v>11518.86</v>
      </c>
      <c r="I291" s="69">
        <v>10348.96</v>
      </c>
      <c r="J291" s="56"/>
      <c r="K291" s="57"/>
      <c r="L291" s="57"/>
      <c r="M291" s="58"/>
      <c r="N291" s="58">
        <f t="shared" si="37"/>
        <v>6.0148192242621725</v>
      </c>
      <c r="O291" s="58"/>
      <c r="P291" s="58">
        <f t="shared" si="38"/>
        <v>5.403930906280677</v>
      </c>
    </row>
    <row r="292" spans="1:16" ht="10.5">
      <c r="A292" s="66" t="s">
        <v>246</v>
      </c>
      <c r="B292" s="66" t="s">
        <v>247</v>
      </c>
      <c r="C292" s="66" t="s">
        <v>121</v>
      </c>
      <c r="D292" s="67"/>
      <c r="E292" s="67"/>
      <c r="F292" s="67"/>
      <c r="G292" s="67">
        <v>120</v>
      </c>
      <c r="H292" s="67">
        <v>924</v>
      </c>
      <c r="I292" s="67">
        <v>859.6</v>
      </c>
      <c r="J292" s="56"/>
      <c r="K292" s="57"/>
      <c r="L292" s="57"/>
      <c r="M292" s="58"/>
      <c r="N292" s="58">
        <f t="shared" si="37"/>
        <v>7.7</v>
      </c>
      <c r="O292" s="58"/>
      <c r="P292" s="58">
        <f t="shared" si="38"/>
        <v>7.163333333333333</v>
      </c>
    </row>
    <row r="293" spans="1:16" ht="10.5">
      <c r="A293" s="68" t="s">
        <v>246</v>
      </c>
      <c r="B293" s="68" t="s">
        <v>247</v>
      </c>
      <c r="C293" s="68" t="s">
        <v>45</v>
      </c>
      <c r="D293" s="69">
        <v>30900</v>
      </c>
      <c r="E293" s="69">
        <v>71780</v>
      </c>
      <c r="F293" s="69">
        <v>64452.32</v>
      </c>
      <c r="G293" s="69"/>
      <c r="H293" s="69"/>
      <c r="I293" s="69"/>
      <c r="J293" s="56"/>
      <c r="K293" s="57"/>
      <c r="L293" s="57"/>
      <c r="M293" s="58">
        <f t="shared" si="42"/>
        <v>2.322977346278317</v>
      </c>
      <c r="N293" s="58"/>
      <c r="O293" s="58">
        <f t="shared" si="43"/>
        <v>2.0858355987055015</v>
      </c>
      <c r="P293" s="58"/>
    </row>
    <row r="294" spans="1:16" ht="10.5">
      <c r="A294" s="66" t="s">
        <v>246</v>
      </c>
      <c r="B294" s="66" t="s">
        <v>247</v>
      </c>
      <c r="C294" s="66" t="s">
        <v>151</v>
      </c>
      <c r="D294" s="67"/>
      <c r="E294" s="67"/>
      <c r="F294" s="67"/>
      <c r="G294" s="67">
        <v>3856.13</v>
      </c>
      <c r="H294" s="67">
        <v>21600.11</v>
      </c>
      <c r="I294" s="67">
        <v>18692.88</v>
      </c>
      <c r="J294" s="56"/>
      <c r="K294" s="57"/>
      <c r="L294" s="57"/>
      <c r="M294" s="58"/>
      <c r="N294" s="58">
        <f t="shared" si="37"/>
        <v>5.601499430776452</v>
      </c>
      <c r="O294" s="58"/>
      <c r="P294" s="58">
        <f t="shared" si="38"/>
        <v>4.847575159551156</v>
      </c>
    </row>
    <row r="295" spans="1:16" ht="10.5">
      <c r="A295" s="68" t="s">
        <v>248</v>
      </c>
      <c r="B295" s="68" t="s">
        <v>245</v>
      </c>
      <c r="C295" s="68" t="s">
        <v>62</v>
      </c>
      <c r="D295" s="69">
        <v>840</v>
      </c>
      <c r="E295" s="69">
        <v>6045</v>
      </c>
      <c r="F295" s="69">
        <v>5350.13</v>
      </c>
      <c r="G295" s="69">
        <v>1950</v>
      </c>
      <c r="H295" s="69">
        <v>13257</v>
      </c>
      <c r="I295" s="69">
        <v>12010.17</v>
      </c>
      <c r="J295" s="56">
        <f t="shared" si="39"/>
        <v>132.14285714285714</v>
      </c>
      <c r="K295" s="57">
        <f t="shared" si="40"/>
        <v>119.30521091811414</v>
      </c>
      <c r="L295" s="57">
        <f t="shared" si="41"/>
        <v>124.48370413429207</v>
      </c>
      <c r="M295" s="58">
        <f t="shared" si="42"/>
        <v>7.196428571428571</v>
      </c>
      <c r="N295" s="58">
        <f t="shared" si="37"/>
        <v>6.798461538461538</v>
      </c>
      <c r="O295" s="58">
        <f t="shared" si="43"/>
        <v>6.369202380952381</v>
      </c>
      <c r="P295" s="58">
        <f t="shared" si="38"/>
        <v>6.159061538461539</v>
      </c>
    </row>
    <row r="296" spans="1:16" ht="10.5">
      <c r="A296" s="66" t="s">
        <v>248</v>
      </c>
      <c r="B296" s="66" t="s">
        <v>245</v>
      </c>
      <c r="C296" s="66" t="s">
        <v>121</v>
      </c>
      <c r="D296" s="67"/>
      <c r="E296" s="67"/>
      <c r="F296" s="67"/>
      <c r="G296" s="67">
        <v>600</v>
      </c>
      <c r="H296" s="67">
        <v>4224</v>
      </c>
      <c r="I296" s="67">
        <v>3828.76</v>
      </c>
      <c r="J296" s="56"/>
      <c r="K296" s="57"/>
      <c r="L296" s="57"/>
      <c r="M296" s="58"/>
      <c r="N296" s="58">
        <f t="shared" si="37"/>
        <v>7.04</v>
      </c>
      <c r="O296" s="58"/>
      <c r="P296" s="58">
        <f t="shared" si="38"/>
        <v>6.381266666666667</v>
      </c>
    </row>
    <row r="297" spans="1:16" ht="10.5">
      <c r="A297" s="68" t="s">
        <v>248</v>
      </c>
      <c r="B297" s="68" t="s">
        <v>245</v>
      </c>
      <c r="C297" s="68" t="s">
        <v>45</v>
      </c>
      <c r="D297" s="69"/>
      <c r="E297" s="69"/>
      <c r="F297" s="69"/>
      <c r="G297" s="69">
        <v>1475</v>
      </c>
      <c r="H297" s="69">
        <v>5355</v>
      </c>
      <c r="I297" s="69">
        <v>4790.28</v>
      </c>
      <c r="J297" s="56"/>
      <c r="K297" s="57"/>
      <c r="L297" s="57"/>
      <c r="M297" s="58"/>
      <c r="N297" s="58">
        <f t="shared" si="37"/>
        <v>3.630508474576271</v>
      </c>
      <c r="O297" s="58"/>
      <c r="P297" s="58">
        <f t="shared" si="38"/>
        <v>3.2476474576271186</v>
      </c>
    </row>
    <row r="298" spans="1:16" ht="10.5">
      <c r="A298" s="66" t="s">
        <v>248</v>
      </c>
      <c r="B298" s="66" t="s">
        <v>245</v>
      </c>
      <c r="C298" s="66" t="s">
        <v>61</v>
      </c>
      <c r="D298" s="67">
        <v>205.8</v>
      </c>
      <c r="E298" s="67">
        <v>2487.24</v>
      </c>
      <c r="F298" s="67">
        <v>2231.66</v>
      </c>
      <c r="G298" s="67">
        <v>106.05</v>
      </c>
      <c r="H298" s="67">
        <v>2032.48</v>
      </c>
      <c r="I298" s="67">
        <v>1789.86</v>
      </c>
      <c r="J298" s="56">
        <f t="shared" si="39"/>
        <v>-48.46938775510205</v>
      </c>
      <c r="K298" s="57">
        <f t="shared" si="40"/>
        <v>-18.28372010742831</v>
      </c>
      <c r="L298" s="57">
        <f t="shared" si="41"/>
        <v>-19.79692247026877</v>
      </c>
      <c r="M298" s="58">
        <f t="shared" si="42"/>
        <v>12.085714285714284</v>
      </c>
      <c r="N298" s="58">
        <f t="shared" si="37"/>
        <v>19.165299387081564</v>
      </c>
      <c r="O298" s="58">
        <f t="shared" si="43"/>
        <v>10.84382896015549</v>
      </c>
      <c r="P298" s="58">
        <f t="shared" si="38"/>
        <v>16.87751060820368</v>
      </c>
    </row>
    <row r="299" spans="1:16" ht="10.5">
      <c r="A299" s="68" t="s">
        <v>248</v>
      </c>
      <c r="B299" s="68" t="s">
        <v>245</v>
      </c>
      <c r="C299" s="68" t="s">
        <v>151</v>
      </c>
      <c r="D299" s="69">
        <v>2827.7</v>
      </c>
      <c r="E299" s="69">
        <v>16603.79</v>
      </c>
      <c r="F299" s="69">
        <v>14912.17</v>
      </c>
      <c r="G299" s="69">
        <v>10633.28</v>
      </c>
      <c r="H299" s="69">
        <v>53350.03</v>
      </c>
      <c r="I299" s="69">
        <v>47175.25</v>
      </c>
      <c r="J299" s="56">
        <f t="shared" si="39"/>
        <v>276.0398910775543</v>
      </c>
      <c r="K299" s="57">
        <f t="shared" si="40"/>
        <v>221.312363020732</v>
      </c>
      <c r="L299" s="57">
        <f t="shared" si="41"/>
        <v>216.35402493399687</v>
      </c>
      <c r="M299" s="58">
        <f t="shared" si="42"/>
        <v>5.8718357675849635</v>
      </c>
      <c r="N299" s="58">
        <f t="shared" si="37"/>
        <v>5.017269365614372</v>
      </c>
      <c r="O299" s="58">
        <f t="shared" si="43"/>
        <v>5.273603989107756</v>
      </c>
      <c r="P299" s="58">
        <f t="shared" si="38"/>
        <v>4.436566139516687</v>
      </c>
    </row>
    <row r="300" spans="1:16" ht="10.5">
      <c r="A300" s="66" t="s">
        <v>248</v>
      </c>
      <c r="B300" s="66" t="s">
        <v>245</v>
      </c>
      <c r="C300" s="66" t="s">
        <v>178</v>
      </c>
      <c r="D300" s="67">
        <v>516</v>
      </c>
      <c r="E300" s="67">
        <v>4540.8</v>
      </c>
      <c r="F300" s="67">
        <v>4109.49</v>
      </c>
      <c r="G300" s="67">
        <v>480</v>
      </c>
      <c r="H300" s="67">
        <v>4224</v>
      </c>
      <c r="I300" s="67">
        <v>3837.59</v>
      </c>
      <c r="J300" s="56">
        <f t="shared" si="39"/>
        <v>-6.976744186046512</v>
      </c>
      <c r="K300" s="57">
        <f t="shared" si="40"/>
        <v>-6.976744186046515</v>
      </c>
      <c r="L300" s="57">
        <f t="shared" si="41"/>
        <v>-6.6163927883995255</v>
      </c>
      <c r="M300" s="58">
        <f t="shared" si="42"/>
        <v>8.8</v>
      </c>
      <c r="N300" s="58">
        <f t="shared" si="37"/>
        <v>8.8</v>
      </c>
      <c r="O300" s="58">
        <f t="shared" si="43"/>
        <v>7.964127906976744</v>
      </c>
      <c r="P300" s="58">
        <f t="shared" si="38"/>
        <v>7.994979166666667</v>
      </c>
    </row>
    <row r="301" spans="1:16" ht="10.5">
      <c r="A301" s="68" t="s">
        <v>248</v>
      </c>
      <c r="B301" s="68" t="s">
        <v>245</v>
      </c>
      <c r="C301" s="68" t="s">
        <v>48</v>
      </c>
      <c r="D301" s="69"/>
      <c r="E301" s="69"/>
      <c r="F301" s="69"/>
      <c r="G301" s="69">
        <v>90</v>
      </c>
      <c r="H301" s="69">
        <v>400.5</v>
      </c>
      <c r="I301" s="69">
        <v>343.59</v>
      </c>
      <c r="J301" s="56"/>
      <c r="K301" s="57"/>
      <c r="L301" s="57"/>
      <c r="M301" s="58"/>
      <c r="N301" s="58">
        <f t="shared" si="37"/>
        <v>4.45</v>
      </c>
      <c r="O301" s="58"/>
      <c r="P301" s="58">
        <f t="shared" si="38"/>
        <v>3.8176666666666663</v>
      </c>
    </row>
    <row r="302" spans="1:16" ht="10.5">
      <c r="A302" s="66" t="s">
        <v>248</v>
      </c>
      <c r="B302" s="66" t="s">
        <v>245</v>
      </c>
      <c r="C302" s="66" t="s">
        <v>82</v>
      </c>
      <c r="D302" s="67">
        <v>300</v>
      </c>
      <c r="E302" s="67">
        <v>2520</v>
      </c>
      <c r="F302" s="67">
        <v>2229.24</v>
      </c>
      <c r="G302" s="67"/>
      <c r="H302" s="67"/>
      <c r="I302" s="67"/>
      <c r="J302" s="56"/>
      <c r="K302" s="57"/>
      <c r="L302" s="57"/>
      <c r="M302" s="58">
        <f t="shared" si="42"/>
        <v>8.4</v>
      </c>
      <c r="N302" s="58"/>
      <c r="O302" s="58">
        <f t="shared" si="43"/>
        <v>7.4308</v>
      </c>
      <c r="P302" s="58"/>
    </row>
    <row r="303" spans="1:16" ht="10.5">
      <c r="A303" s="68" t="s">
        <v>249</v>
      </c>
      <c r="B303" s="68" t="s">
        <v>250</v>
      </c>
      <c r="C303" s="68" t="s">
        <v>133</v>
      </c>
      <c r="D303" s="69">
        <v>15050</v>
      </c>
      <c r="E303" s="69">
        <v>48170</v>
      </c>
      <c r="F303" s="69">
        <v>43330.73</v>
      </c>
      <c r="G303" s="69">
        <v>39636</v>
      </c>
      <c r="H303" s="69">
        <v>100434</v>
      </c>
      <c r="I303" s="69">
        <v>93014.93</v>
      </c>
      <c r="J303" s="56">
        <f t="shared" si="39"/>
        <v>163.36212624584718</v>
      </c>
      <c r="K303" s="57">
        <f t="shared" si="40"/>
        <v>108.49906580859457</v>
      </c>
      <c r="L303" s="57">
        <f t="shared" si="41"/>
        <v>114.66273473814077</v>
      </c>
      <c r="M303" s="58">
        <f t="shared" si="42"/>
        <v>3.2006644518272425</v>
      </c>
      <c r="N303" s="58">
        <f t="shared" si="37"/>
        <v>2.5339085679685134</v>
      </c>
      <c r="O303" s="58">
        <f t="shared" si="43"/>
        <v>2.8791182724252495</v>
      </c>
      <c r="P303" s="58">
        <f t="shared" si="38"/>
        <v>2.346728479160359</v>
      </c>
    </row>
    <row r="304" spans="1:16" ht="10.5">
      <c r="A304" s="66" t="s">
        <v>249</v>
      </c>
      <c r="B304" s="66" t="s">
        <v>250</v>
      </c>
      <c r="C304" s="66" t="s">
        <v>59</v>
      </c>
      <c r="D304" s="67">
        <v>606</v>
      </c>
      <c r="E304" s="67">
        <v>3272.4</v>
      </c>
      <c r="F304" s="67">
        <v>3003.29</v>
      </c>
      <c r="G304" s="67">
        <v>1200</v>
      </c>
      <c r="H304" s="67">
        <v>6480</v>
      </c>
      <c r="I304" s="67">
        <v>6071.05</v>
      </c>
      <c r="J304" s="56">
        <f t="shared" si="39"/>
        <v>98.01980198019803</v>
      </c>
      <c r="K304" s="57">
        <f t="shared" si="40"/>
        <v>98.01980198019801</v>
      </c>
      <c r="L304" s="57">
        <f t="shared" si="41"/>
        <v>102.14664584505658</v>
      </c>
      <c r="M304" s="58">
        <f t="shared" si="42"/>
        <v>5.4</v>
      </c>
      <c r="N304" s="58">
        <f t="shared" si="37"/>
        <v>5.4</v>
      </c>
      <c r="O304" s="58">
        <f t="shared" si="43"/>
        <v>4.955924092409241</v>
      </c>
      <c r="P304" s="58">
        <f t="shared" si="38"/>
        <v>5.059208333333333</v>
      </c>
    </row>
    <row r="305" spans="1:16" ht="10.5">
      <c r="A305" s="68" t="s">
        <v>249</v>
      </c>
      <c r="B305" s="68" t="s">
        <v>250</v>
      </c>
      <c r="C305" s="68" t="s">
        <v>134</v>
      </c>
      <c r="D305" s="69">
        <v>446</v>
      </c>
      <c r="E305" s="69">
        <v>3060.52</v>
      </c>
      <c r="F305" s="69">
        <v>2734.68</v>
      </c>
      <c r="G305" s="69">
        <v>300</v>
      </c>
      <c r="H305" s="69">
        <v>1110</v>
      </c>
      <c r="I305" s="69">
        <v>995.03</v>
      </c>
      <c r="J305" s="56">
        <f t="shared" si="39"/>
        <v>-32.73542600896861</v>
      </c>
      <c r="K305" s="57">
        <f t="shared" si="40"/>
        <v>-63.731653444512695</v>
      </c>
      <c r="L305" s="57">
        <f t="shared" si="41"/>
        <v>-63.61438998347156</v>
      </c>
      <c r="M305" s="58">
        <f t="shared" si="42"/>
        <v>6.862152466367713</v>
      </c>
      <c r="N305" s="58">
        <f t="shared" si="37"/>
        <v>3.7</v>
      </c>
      <c r="O305" s="58">
        <f t="shared" si="43"/>
        <v>6.131569506726457</v>
      </c>
      <c r="P305" s="58">
        <f t="shared" si="38"/>
        <v>3.3167666666666666</v>
      </c>
    </row>
    <row r="306" spans="1:16" ht="10.5">
      <c r="A306" s="66" t="s">
        <v>249</v>
      </c>
      <c r="B306" s="66" t="s">
        <v>250</v>
      </c>
      <c r="C306" s="66" t="s">
        <v>62</v>
      </c>
      <c r="D306" s="67">
        <v>29257.5</v>
      </c>
      <c r="E306" s="67">
        <v>166055.2</v>
      </c>
      <c r="F306" s="67">
        <v>148856.04</v>
      </c>
      <c r="G306" s="67">
        <v>29625</v>
      </c>
      <c r="H306" s="67">
        <v>168775.3</v>
      </c>
      <c r="I306" s="67">
        <v>150569.31</v>
      </c>
      <c r="J306" s="56">
        <f t="shared" si="39"/>
        <v>1.2560881825173034</v>
      </c>
      <c r="K306" s="57">
        <f t="shared" si="40"/>
        <v>1.6380697502998862</v>
      </c>
      <c r="L306" s="57">
        <f t="shared" si="41"/>
        <v>1.1509576635251009</v>
      </c>
      <c r="M306" s="58">
        <f t="shared" si="42"/>
        <v>5.675645560967274</v>
      </c>
      <c r="N306" s="58">
        <f t="shared" si="37"/>
        <v>5.697056540084388</v>
      </c>
      <c r="O306" s="58">
        <f t="shared" si="43"/>
        <v>5.087790822865932</v>
      </c>
      <c r="P306" s="58">
        <f t="shared" si="38"/>
        <v>5.08250835443038</v>
      </c>
    </row>
    <row r="307" spans="1:16" ht="10.5">
      <c r="A307" s="68" t="s">
        <v>249</v>
      </c>
      <c r="B307" s="68" t="s">
        <v>250</v>
      </c>
      <c r="C307" s="68" t="s">
        <v>52</v>
      </c>
      <c r="D307" s="69">
        <v>1020</v>
      </c>
      <c r="E307" s="69">
        <v>4020</v>
      </c>
      <c r="F307" s="69">
        <v>3709.33</v>
      </c>
      <c r="G307" s="69"/>
      <c r="H307" s="69"/>
      <c r="I307" s="69"/>
      <c r="J307" s="56"/>
      <c r="K307" s="57"/>
      <c r="L307" s="57"/>
      <c r="M307" s="58">
        <f t="shared" si="42"/>
        <v>3.9411764705882355</v>
      </c>
      <c r="N307" s="58"/>
      <c r="O307" s="58">
        <f t="shared" si="43"/>
        <v>3.636598039215686</v>
      </c>
      <c r="P307" s="58"/>
    </row>
    <row r="308" spans="1:16" ht="10.5">
      <c r="A308" s="66" t="s">
        <v>249</v>
      </c>
      <c r="B308" s="66" t="s">
        <v>250</v>
      </c>
      <c r="C308" s="66" t="s">
        <v>121</v>
      </c>
      <c r="D308" s="67">
        <v>3124</v>
      </c>
      <c r="E308" s="67">
        <v>11693.6</v>
      </c>
      <c r="F308" s="67">
        <v>10457.88</v>
      </c>
      <c r="G308" s="67">
        <v>8659</v>
      </c>
      <c r="H308" s="67">
        <v>29882.6</v>
      </c>
      <c r="I308" s="67">
        <v>26431.84</v>
      </c>
      <c r="J308" s="56">
        <f t="shared" si="39"/>
        <v>177.17669654289372</v>
      </c>
      <c r="K308" s="57">
        <f t="shared" si="40"/>
        <v>155.54662379421222</v>
      </c>
      <c r="L308" s="57">
        <f t="shared" si="41"/>
        <v>152.74568076895127</v>
      </c>
      <c r="M308" s="58">
        <f t="shared" si="42"/>
        <v>3.7431498079385404</v>
      </c>
      <c r="N308" s="58">
        <f t="shared" si="37"/>
        <v>3.4510451553297146</v>
      </c>
      <c r="O308" s="58">
        <f t="shared" si="43"/>
        <v>3.3475928297055053</v>
      </c>
      <c r="P308" s="58">
        <f t="shared" si="38"/>
        <v>3.0525280055433655</v>
      </c>
    </row>
    <row r="309" spans="1:16" ht="10.5">
      <c r="A309" s="68" t="s">
        <v>249</v>
      </c>
      <c r="B309" s="68" t="s">
        <v>250</v>
      </c>
      <c r="C309" s="68" t="s">
        <v>91</v>
      </c>
      <c r="D309" s="69"/>
      <c r="E309" s="69"/>
      <c r="F309" s="69"/>
      <c r="G309" s="69">
        <v>30.5</v>
      </c>
      <c r="H309" s="69">
        <v>155.12</v>
      </c>
      <c r="I309" s="69">
        <v>144.66</v>
      </c>
      <c r="J309" s="56"/>
      <c r="K309" s="57"/>
      <c r="L309" s="57"/>
      <c r="M309" s="58"/>
      <c r="N309" s="58">
        <f t="shared" si="37"/>
        <v>5.085901639344263</v>
      </c>
      <c r="O309" s="58"/>
      <c r="P309" s="58">
        <f t="shared" si="38"/>
        <v>4.742950819672131</v>
      </c>
    </row>
    <row r="310" spans="1:16" ht="10.5">
      <c r="A310" s="66" t="s">
        <v>249</v>
      </c>
      <c r="B310" s="66" t="s">
        <v>250</v>
      </c>
      <c r="C310" s="66" t="s">
        <v>45</v>
      </c>
      <c r="D310" s="67">
        <v>73596</v>
      </c>
      <c r="E310" s="67">
        <v>261253.3</v>
      </c>
      <c r="F310" s="67">
        <v>236710.11</v>
      </c>
      <c r="G310" s="67">
        <v>130027</v>
      </c>
      <c r="H310" s="67">
        <v>296103.2</v>
      </c>
      <c r="I310" s="67">
        <v>268000.74</v>
      </c>
      <c r="J310" s="56">
        <f t="shared" si="39"/>
        <v>76.6767215609544</v>
      </c>
      <c r="K310" s="57">
        <f t="shared" si="40"/>
        <v>13.339506142123382</v>
      </c>
      <c r="L310" s="57">
        <f t="shared" si="41"/>
        <v>13.218966439583001</v>
      </c>
      <c r="M310" s="58">
        <f t="shared" si="42"/>
        <v>3.549830153812707</v>
      </c>
      <c r="N310" s="58">
        <f t="shared" si="37"/>
        <v>2.2772439570243104</v>
      </c>
      <c r="O310" s="58">
        <f t="shared" si="43"/>
        <v>3.216344774172509</v>
      </c>
      <c r="P310" s="58">
        <f t="shared" si="38"/>
        <v>2.0611160758919302</v>
      </c>
    </row>
    <row r="311" spans="1:16" ht="10.5">
      <c r="A311" s="68" t="s">
        <v>249</v>
      </c>
      <c r="B311" s="68" t="s">
        <v>250</v>
      </c>
      <c r="C311" s="68" t="s">
        <v>46</v>
      </c>
      <c r="D311" s="69">
        <v>384</v>
      </c>
      <c r="E311" s="69">
        <v>1724.8</v>
      </c>
      <c r="F311" s="69">
        <v>1526.21</v>
      </c>
      <c r="G311" s="69">
        <v>387</v>
      </c>
      <c r="H311" s="69">
        <v>1757.2</v>
      </c>
      <c r="I311" s="69">
        <v>1571.8</v>
      </c>
      <c r="J311" s="56">
        <f t="shared" si="39"/>
        <v>0.78125</v>
      </c>
      <c r="K311" s="57">
        <f t="shared" si="40"/>
        <v>1.8784786641929552</v>
      </c>
      <c r="L311" s="57">
        <f t="shared" si="41"/>
        <v>2.9871380740527136</v>
      </c>
      <c r="M311" s="58">
        <f t="shared" si="42"/>
        <v>4.491666666666666</v>
      </c>
      <c r="N311" s="58">
        <f t="shared" si="37"/>
        <v>4.540568475452196</v>
      </c>
      <c r="O311" s="58">
        <f t="shared" si="43"/>
        <v>3.9745052083333334</v>
      </c>
      <c r="P311" s="58">
        <f t="shared" si="38"/>
        <v>4.061498708010336</v>
      </c>
    </row>
    <row r="312" spans="1:16" ht="10.5">
      <c r="A312" s="66" t="s">
        <v>249</v>
      </c>
      <c r="B312" s="66" t="s">
        <v>250</v>
      </c>
      <c r="C312" s="66" t="s">
        <v>61</v>
      </c>
      <c r="D312" s="67">
        <v>3191</v>
      </c>
      <c r="E312" s="67">
        <v>20003.26</v>
      </c>
      <c r="F312" s="67">
        <v>17972.18</v>
      </c>
      <c r="G312" s="67">
        <v>3193.2</v>
      </c>
      <c r="H312" s="67">
        <v>18486.82</v>
      </c>
      <c r="I312" s="67">
        <v>15810.18</v>
      </c>
      <c r="J312" s="56">
        <f t="shared" si="39"/>
        <v>0.06894390473205321</v>
      </c>
      <c r="K312" s="57">
        <f t="shared" si="40"/>
        <v>-7.580964302818636</v>
      </c>
      <c r="L312" s="57">
        <f t="shared" si="41"/>
        <v>-12.02970368647543</v>
      </c>
      <c r="M312" s="58">
        <f t="shared" si="42"/>
        <v>6.268649326230022</v>
      </c>
      <c r="N312" s="58">
        <f t="shared" si="37"/>
        <v>5.789433796818239</v>
      </c>
      <c r="O312" s="58">
        <f t="shared" si="43"/>
        <v>5.632146662488248</v>
      </c>
      <c r="P312" s="58">
        <f t="shared" si="38"/>
        <v>4.95120255543029</v>
      </c>
    </row>
    <row r="313" spans="1:16" ht="10.5">
      <c r="A313" s="68" t="s">
        <v>249</v>
      </c>
      <c r="B313" s="68" t="s">
        <v>250</v>
      </c>
      <c r="C313" s="68" t="s">
        <v>151</v>
      </c>
      <c r="D313" s="69">
        <v>55273.25</v>
      </c>
      <c r="E313" s="69">
        <v>179588.74</v>
      </c>
      <c r="F313" s="69">
        <v>161043.92</v>
      </c>
      <c r="G313" s="69">
        <v>93915.27</v>
      </c>
      <c r="H313" s="69">
        <v>265598.9</v>
      </c>
      <c r="I313" s="69">
        <v>235961.71</v>
      </c>
      <c r="J313" s="56">
        <f t="shared" si="39"/>
        <v>69.91088817827793</v>
      </c>
      <c r="K313" s="57">
        <f t="shared" si="40"/>
        <v>47.89284673415496</v>
      </c>
      <c r="L313" s="57">
        <f t="shared" si="41"/>
        <v>46.520098368196685</v>
      </c>
      <c r="M313" s="58">
        <f t="shared" si="42"/>
        <v>3.249107660577223</v>
      </c>
      <c r="N313" s="58">
        <f t="shared" si="37"/>
        <v>2.828069386373483</v>
      </c>
      <c r="O313" s="58">
        <f t="shared" si="43"/>
        <v>2.9135959980641633</v>
      </c>
      <c r="P313" s="58">
        <f t="shared" si="38"/>
        <v>2.512495678285331</v>
      </c>
    </row>
    <row r="314" spans="1:16" ht="10.5">
      <c r="A314" s="66" t="s">
        <v>249</v>
      </c>
      <c r="B314" s="66" t="s">
        <v>250</v>
      </c>
      <c r="C314" s="66" t="s">
        <v>101</v>
      </c>
      <c r="D314" s="67"/>
      <c r="E314" s="67"/>
      <c r="F314" s="67"/>
      <c r="G314" s="67">
        <v>2916</v>
      </c>
      <c r="H314" s="67">
        <v>9238.88</v>
      </c>
      <c r="I314" s="67">
        <v>8481.96</v>
      </c>
      <c r="J314" s="56"/>
      <c r="K314" s="57"/>
      <c r="L314" s="57"/>
      <c r="M314" s="58"/>
      <c r="N314" s="58">
        <f t="shared" si="37"/>
        <v>3.1683401920438956</v>
      </c>
      <c r="O314" s="58"/>
      <c r="P314" s="58">
        <f t="shared" si="38"/>
        <v>2.908765432098765</v>
      </c>
    </row>
    <row r="315" spans="1:16" ht="10.5">
      <c r="A315" s="68" t="s">
        <v>249</v>
      </c>
      <c r="B315" s="68" t="s">
        <v>250</v>
      </c>
      <c r="C315" s="68" t="s">
        <v>49</v>
      </c>
      <c r="D315" s="69">
        <v>5593</v>
      </c>
      <c r="E315" s="69">
        <v>31070.56</v>
      </c>
      <c r="F315" s="69">
        <v>27892.09</v>
      </c>
      <c r="G315" s="69">
        <v>12732</v>
      </c>
      <c r="H315" s="69">
        <v>76999.42</v>
      </c>
      <c r="I315" s="69">
        <v>71251.74</v>
      </c>
      <c r="J315" s="56">
        <f t="shared" si="39"/>
        <v>127.64169497586269</v>
      </c>
      <c r="K315" s="57">
        <f t="shared" si="40"/>
        <v>147.8211528855611</v>
      </c>
      <c r="L315" s="57">
        <f t="shared" si="41"/>
        <v>155.45500534380898</v>
      </c>
      <c r="M315" s="58">
        <f t="shared" si="42"/>
        <v>5.5552583586626145</v>
      </c>
      <c r="N315" s="58">
        <f t="shared" si="37"/>
        <v>6.047708136977694</v>
      </c>
      <c r="O315" s="58">
        <f t="shared" si="43"/>
        <v>4.986964062220633</v>
      </c>
      <c r="P315" s="58">
        <f t="shared" si="38"/>
        <v>5.596272384542885</v>
      </c>
    </row>
    <row r="316" spans="1:16" ht="10.5">
      <c r="A316" s="66" t="s">
        <v>249</v>
      </c>
      <c r="B316" s="66" t="s">
        <v>250</v>
      </c>
      <c r="C316" s="66" t="s">
        <v>585</v>
      </c>
      <c r="D316" s="67">
        <v>200</v>
      </c>
      <c r="E316" s="67">
        <v>916</v>
      </c>
      <c r="F316" s="67">
        <v>833.98</v>
      </c>
      <c r="G316" s="67"/>
      <c r="H316" s="67"/>
      <c r="I316" s="67"/>
      <c r="J316" s="56"/>
      <c r="K316" s="57"/>
      <c r="L316" s="57"/>
      <c r="M316" s="58">
        <f t="shared" si="42"/>
        <v>4.58</v>
      </c>
      <c r="N316" s="58"/>
      <c r="O316" s="58">
        <f t="shared" si="43"/>
        <v>4.1699</v>
      </c>
      <c r="P316" s="58"/>
    </row>
    <row r="317" spans="1:16" ht="10.5">
      <c r="A317" s="68" t="s">
        <v>249</v>
      </c>
      <c r="B317" s="68" t="s">
        <v>250</v>
      </c>
      <c r="C317" s="68" t="s">
        <v>178</v>
      </c>
      <c r="D317" s="69">
        <v>15804.2</v>
      </c>
      <c r="E317" s="69">
        <v>75761.7</v>
      </c>
      <c r="F317" s="69">
        <v>67603.57</v>
      </c>
      <c r="G317" s="69">
        <v>11542.4</v>
      </c>
      <c r="H317" s="69">
        <v>55630.65</v>
      </c>
      <c r="I317" s="69">
        <v>49841.48</v>
      </c>
      <c r="J317" s="56">
        <f t="shared" si="39"/>
        <v>-26.96624947798687</v>
      </c>
      <c r="K317" s="57">
        <f t="shared" si="40"/>
        <v>-26.571539445392588</v>
      </c>
      <c r="L317" s="57">
        <f t="shared" si="41"/>
        <v>-26.273893523670427</v>
      </c>
      <c r="M317" s="58">
        <f t="shared" si="42"/>
        <v>4.793770010503537</v>
      </c>
      <c r="N317" s="58">
        <f t="shared" si="37"/>
        <v>4.819677883282506</v>
      </c>
      <c r="O317" s="58">
        <f t="shared" si="43"/>
        <v>4.277569886485871</v>
      </c>
      <c r="P317" s="58">
        <f t="shared" si="38"/>
        <v>4.318121014693651</v>
      </c>
    </row>
    <row r="318" spans="1:16" ht="10.5">
      <c r="A318" s="66" t="s">
        <v>249</v>
      </c>
      <c r="B318" s="66" t="s">
        <v>250</v>
      </c>
      <c r="C318" s="66" t="s">
        <v>48</v>
      </c>
      <c r="D318" s="67">
        <v>3666</v>
      </c>
      <c r="E318" s="67">
        <v>24012.4</v>
      </c>
      <c r="F318" s="67">
        <v>21543.66</v>
      </c>
      <c r="G318" s="67">
        <v>6353</v>
      </c>
      <c r="H318" s="67">
        <v>23468</v>
      </c>
      <c r="I318" s="67">
        <v>21901.89</v>
      </c>
      <c r="J318" s="56">
        <f t="shared" si="39"/>
        <v>73.29514457174032</v>
      </c>
      <c r="K318" s="57">
        <f t="shared" si="40"/>
        <v>-2.2671619663174085</v>
      </c>
      <c r="L318" s="57">
        <f t="shared" si="41"/>
        <v>1.6628093833638276</v>
      </c>
      <c r="M318" s="58">
        <f t="shared" si="42"/>
        <v>6.550027277686852</v>
      </c>
      <c r="N318" s="58">
        <f t="shared" si="37"/>
        <v>3.694002833307099</v>
      </c>
      <c r="O318" s="58">
        <f t="shared" si="43"/>
        <v>5.876612111292962</v>
      </c>
      <c r="P318" s="58">
        <f t="shared" si="38"/>
        <v>3.447487801038879</v>
      </c>
    </row>
    <row r="319" spans="1:16" ht="10.5">
      <c r="A319" s="68" t="s">
        <v>249</v>
      </c>
      <c r="B319" s="68" t="s">
        <v>250</v>
      </c>
      <c r="C319" s="68" t="s">
        <v>82</v>
      </c>
      <c r="D319" s="69">
        <v>3120</v>
      </c>
      <c r="E319" s="69">
        <v>13386.32</v>
      </c>
      <c r="F319" s="69">
        <v>11851.2</v>
      </c>
      <c r="G319" s="69"/>
      <c r="H319" s="69"/>
      <c r="I319" s="69"/>
      <c r="J319" s="56"/>
      <c r="K319" s="57"/>
      <c r="L319" s="57"/>
      <c r="M319" s="58">
        <f t="shared" si="42"/>
        <v>4.2904871794871795</v>
      </c>
      <c r="N319" s="58"/>
      <c r="O319" s="58">
        <f t="shared" si="43"/>
        <v>3.7984615384615386</v>
      </c>
      <c r="P319" s="58"/>
    </row>
    <row r="320" spans="1:16" ht="10.5">
      <c r="A320" s="66" t="s">
        <v>251</v>
      </c>
      <c r="B320" s="66" t="s">
        <v>252</v>
      </c>
      <c r="C320" s="66" t="s">
        <v>47</v>
      </c>
      <c r="D320" s="67">
        <v>7560</v>
      </c>
      <c r="E320" s="67">
        <v>36272.53</v>
      </c>
      <c r="F320" s="67">
        <v>32217</v>
      </c>
      <c r="G320" s="67"/>
      <c r="H320" s="67"/>
      <c r="I320" s="67"/>
      <c r="J320" s="56"/>
      <c r="K320" s="57"/>
      <c r="L320" s="57"/>
      <c r="M320" s="58">
        <f t="shared" si="42"/>
        <v>4.797953703703704</v>
      </c>
      <c r="N320" s="58"/>
      <c r="O320" s="58">
        <f t="shared" si="43"/>
        <v>4.261507936507937</v>
      </c>
      <c r="P320" s="58"/>
    </row>
    <row r="321" spans="1:16" ht="10.5">
      <c r="A321" s="68" t="s">
        <v>251</v>
      </c>
      <c r="B321" s="68" t="s">
        <v>252</v>
      </c>
      <c r="C321" s="68" t="s">
        <v>133</v>
      </c>
      <c r="D321" s="69">
        <v>21174</v>
      </c>
      <c r="E321" s="69">
        <v>109411.7</v>
      </c>
      <c r="F321" s="69">
        <v>97905.1</v>
      </c>
      <c r="G321" s="69">
        <v>26748.8</v>
      </c>
      <c r="H321" s="69">
        <v>123525.04</v>
      </c>
      <c r="I321" s="69">
        <v>112347.68</v>
      </c>
      <c r="J321" s="56">
        <f t="shared" si="39"/>
        <v>26.32851610465665</v>
      </c>
      <c r="K321" s="57">
        <f t="shared" si="40"/>
        <v>12.899296875928256</v>
      </c>
      <c r="L321" s="57">
        <f t="shared" si="41"/>
        <v>14.751611509512768</v>
      </c>
      <c r="M321" s="58">
        <f t="shared" si="42"/>
        <v>5.1672664588646455</v>
      </c>
      <c r="N321" s="58">
        <f t="shared" si="37"/>
        <v>4.617965665749492</v>
      </c>
      <c r="O321" s="58">
        <f t="shared" si="43"/>
        <v>4.623835836403136</v>
      </c>
      <c r="P321" s="58">
        <f t="shared" si="38"/>
        <v>4.200101686804642</v>
      </c>
    </row>
    <row r="322" spans="1:16" ht="10.5">
      <c r="A322" s="66" t="s">
        <v>251</v>
      </c>
      <c r="B322" s="66" t="s">
        <v>252</v>
      </c>
      <c r="C322" s="66" t="s">
        <v>59</v>
      </c>
      <c r="D322" s="67">
        <v>2087.5</v>
      </c>
      <c r="E322" s="67">
        <v>11164.25</v>
      </c>
      <c r="F322" s="67">
        <v>10071.76</v>
      </c>
      <c r="G322" s="67">
        <v>2895.5</v>
      </c>
      <c r="H322" s="67">
        <v>15491.69</v>
      </c>
      <c r="I322" s="67">
        <v>13923.92</v>
      </c>
      <c r="J322" s="56">
        <f t="shared" si="39"/>
        <v>38.706586826347305</v>
      </c>
      <c r="K322" s="57">
        <f t="shared" si="40"/>
        <v>38.76158273059095</v>
      </c>
      <c r="L322" s="57">
        <f t="shared" si="41"/>
        <v>38.24713853388087</v>
      </c>
      <c r="M322" s="58">
        <f t="shared" si="42"/>
        <v>5.34814371257485</v>
      </c>
      <c r="N322" s="58">
        <f t="shared" si="37"/>
        <v>5.350264203073735</v>
      </c>
      <c r="O322" s="58">
        <f t="shared" si="43"/>
        <v>4.824795209580839</v>
      </c>
      <c r="P322" s="58">
        <f t="shared" si="38"/>
        <v>4.808813676394405</v>
      </c>
    </row>
    <row r="323" spans="1:16" ht="10.5">
      <c r="A323" s="68" t="s">
        <v>251</v>
      </c>
      <c r="B323" s="68" t="s">
        <v>252</v>
      </c>
      <c r="C323" s="68" t="s">
        <v>134</v>
      </c>
      <c r="D323" s="69">
        <v>25056</v>
      </c>
      <c r="E323" s="69">
        <v>128633.7</v>
      </c>
      <c r="F323" s="69">
        <v>115196.34</v>
      </c>
      <c r="G323" s="69">
        <v>23400</v>
      </c>
      <c r="H323" s="69">
        <v>119574.25</v>
      </c>
      <c r="I323" s="69">
        <v>108954.88</v>
      </c>
      <c r="J323" s="56">
        <f t="shared" si="39"/>
        <v>-6.609195402298851</v>
      </c>
      <c r="K323" s="57">
        <f t="shared" si="40"/>
        <v>-7.0428278126183095</v>
      </c>
      <c r="L323" s="57">
        <f t="shared" si="41"/>
        <v>-5.418106165525738</v>
      </c>
      <c r="M323" s="58">
        <f t="shared" si="42"/>
        <v>5.133848180076628</v>
      </c>
      <c r="N323" s="58">
        <f t="shared" si="37"/>
        <v>5.110010683760684</v>
      </c>
      <c r="O323" s="58">
        <f t="shared" si="43"/>
        <v>4.597555076628352</v>
      </c>
      <c r="P323" s="58">
        <f t="shared" si="38"/>
        <v>4.656191452991453</v>
      </c>
    </row>
    <row r="324" spans="1:16" ht="10.5">
      <c r="A324" s="66" t="s">
        <v>251</v>
      </c>
      <c r="B324" s="66" t="s">
        <v>252</v>
      </c>
      <c r="C324" s="66" t="s">
        <v>62</v>
      </c>
      <c r="D324" s="67">
        <v>14060.4</v>
      </c>
      <c r="E324" s="67">
        <v>72893</v>
      </c>
      <c r="F324" s="67">
        <v>64736.79</v>
      </c>
      <c r="G324" s="67">
        <v>15061.2</v>
      </c>
      <c r="H324" s="67">
        <v>70580.4</v>
      </c>
      <c r="I324" s="67">
        <v>63679.12</v>
      </c>
      <c r="J324" s="56">
        <f t="shared" si="39"/>
        <v>7.1178629341981825</v>
      </c>
      <c r="K324" s="57">
        <f t="shared" si="40"/>
        <v>-3.1725954481225984</v>
      </c>
      <c r="L324" s="57">
        <f t="shared" si="41"/>
        <v>-1.6338005020020274</v>
      </c>
      <c r="M324" s="58">
        <f t="shared" si="42"/>
        <v>5.184276407499076</v>
      </c>
      <c r="N324" s="58">
        <f t="shared" si="37"/>
        <v>4.68624014022787</v>
      </c>
      <c r="O324" s="58">
        <f t="shared" si="43"/>
        <v>4.604192626098831</v>
      </c>
      <c r="P324" s="58">
        <f t="shared" si="38"/>
        <v>4.2280243274108305</v>
      </c>
    </row>
    <row r="325" spans="1:16" ht="10.5">
      <c r="A325" s="68" t="s">
        <v>251</v>
      </c>
      <c r="B325" s="68" t="s">
        <v>252</v>
      </c>
      <c r="C325" s="68" t="s">
        <v>53</v>
      </c>
      <c r="D325" s="69">
        <v>2400</v>
      </c>
      <c r="E325" s="69">
        <v>11192.73</v>
      </c>
      <c r="F325" s="69">
        <v>9956.95</v>
      </c>
      <c r="G325" s="69"/>
      <c r="H325" s="69"/>
      <c r="I325" s="69"/>
      <c r="J325" s="56"/>
      <c r="K325" s="57"/>
      <c r="L325" s="57"/>
      <c r="M325" s="58">
        <f t="shared" si="42"/>
        <v>4.6636375</v>
      </c>
      <c r="N325" s="58"/>
      <c r="O325" s="58">
        <f t="shared" si="43"/>
        <v>4.148729166666667</v>
      </c>
      <c r="P325" s="58"/>
    </row>
    <row r="326" spans="1:16" ht="10.5">
      <c r="A326" s="66" t="s">
        <v>251</v>
      </c>
      <c r="B326" s="66" t="s">
        <v>252</v>
      </c>
      <c r="C326" s="66" t="s">
        <v>121</v>
      </c>
      <c r="D326" s="67">
        <v>2569.8</v>
      </c>
      <c r="E326" s="67">
        <v>13209.6</v>
      </c>
      <c r="F326" s="67">
        <v>11871.33</v>
      </c>
      <c r="G326" s="67"/>
      <c r="H326" s="67"/>
      <c r="I326" s="67"/>
      <c r="J326" s="56"/>
      <c r="K326" s="57"/>
      <c r="L326" s="57"/>
      <c r="M326" s="58">
        <f aca="true" t="shared" si="44" ref="M326:M372">E326/D326</f>
        <v>5.1403222040625725</v>
      </c>
      <c r="N326" s="58"/>
      <c r="O326" s="58">
        <f aca="true" t="shared" si="45" ref="O326:O372">F326/D326</f>
        <v>4.619554050898902</v>
      </c>
      <c r="P326" s="58"/>
    </row>
    <row r="327" spans="1:16" ht="10.5">
      <c r="A327" s="68" t="s">
        <v>251</v>
      </c>
      <c r="B327" s="68" t="s">
        <v>252</v>
      </c>
      <c r="C327" s="68" t="s">
        <v>45</v>
      </c>
      <c r="D327" s="69">
        <v>21637.2</v>
      </c>
      <c r="E327" s="69">
        <v>93815</v>
      </c>
      <c r="F327" s="69">
        <v>84413.95</v>
      </c>
      <c r="G327" s="69">
        <v>15075</v>
      </c>
      <c r="H327" s="69">
        <v>65192.5</v>
      </c>
      <c r="I327" s="69">
        <v>58005.5</v>
      </c>
      <c r="J327" s="56">
        <f aca="true" t="shared" si="46" ref="J327:J372">(G327-D327)*100/D327</f>
        <v>-30.328323442959352</v>
      </c>
      <c r="K327" s="57">
        <f aca="true" t="shared" si="47" ref="K327:K372">(H327-E327)*100/E327</f>
        <v>-30.509513404039865</v>
      </c>
      <c r="L327" s="57">
        <f aca="true" t="shared" si="48" ref="L327:L372">(I327-F327)*100/F327</f>
        <v>-31.284461869157877</v>
      </c>
      <c r="M327" s="58">
        <f t="shared" si="44"/>
        <v>4.335819791839979</v>
      </c>
      <c r="N327" s="58">
        <f aca="true" t="shared" si="49" ref="N327:N372">H327/G327</f>
        <v>4.324543946932007</v>
      </c>
      <c r="O327" s="58">
        <f t="shared" si="45"/>
        <v>3.9013342761540306</v>
      </c>
      <c r="P327" s="58">
        <f aca="true" t="shared" si="50" ref="P327:P372">I327/G327</f>
        <v>3.847794361525705</v>
      </c>
    </row>
    <row r="328" spans="1:16" ht="10.5">
      <c r="A328" s="66" t="s">
        <v>251</v>
      </c>
      <c r="B328" s="66" t="s">
        <v>252</v>
      </c>
      <c r="C328" s="66" t="s">
        <v>61</v>
      </c>
      <c r="D328" s="67">
        <v>11922</v>
      </c>
      <c r="E328" s="67">
        <v>65287.53</v>
      </c>
      <c r="F328" s="67">
        <v>58472.94</v>
      </c>
      <c r="G328" s="67">
        <v>44467.05</v>
      </c>
      <c r="H328" s="67">
        <v>322488.46</v>
      </c>
      <c r="I328" s="67">
        <v>287281.03</v>
      </c>
      <c r="J328" s="56">
        <f t="shared" si="46"/>
        <v>272.9831404126825</v>
      </c>
      <c r="K328" s="57">
        <f t="shared" si="47"/>
        <v>393.9510807040794</v>
      </c>
      <c r="L328" s="57">
        <f t="shared" si="48"/>
        <v>391.305944253872</v>
      </c>
      <c r="M328" s="58">
        <f t="shared" si="44"/>
        <v>5.476222949169602</v>
      </c>
      <c r="N328" s="58">
        <f t="shared" si="49"/>
        <v>7.252301648074249</v>
      </c>
      <c r="O328" s="58">
        <f t="shared" si="45"/>
        <v>4.9046250629089085</v>
      </c>
      <c r="P328" s="58">
        <f t="shared" si="50"/>
        <v>6.460537184274648</v>
      </c>
    </row>
    <row r="329" spans="1:16" ht="10.5">
      <c r="A329" s="68" t="s">
        <v>251</v>
      </c>
      <c r="B329" s="68" t="s">
        <v>252</v>
      </c>
      <c r="C329" s="68" t="s">
        <v>497</v>
      </c>
      <c r="D329" s="69"/>
      <c r="E329" s="69"/>
      <c r="F329" s="69"/>
      <c r="G329" s="69">
        <v>1734</v>
      </c>
      <c r="H329" s="69">
        <v>8644.5</v>
      </c>
      <c r="I329" s="69">
        <v>7896.27</v>
      </c>
      <c r="J329" s="56"/>
      <c r="K329" s="57"/>
      <c r="L329" s="57"/>
      <c r="M329" s="58"/>
      <c r="N329" s="58">
        <f t="shared" si="49"/>
        <v>4.985294117647059</v>
      </c>
      <c r="O329" s="58"/>
      <c r="P329" s="58">
        <f t="shared" si="50"/>
        <v>4.55378892733564</v>
      </c>
    </row>
    <row r="330" spans="1:16" ht="10.5">
      <c r="A330" s="66" t="s">
        <v>251</v>
      </c>
      <c r="B330" s="66" t="s">
        <v>252</v>
      </c>
      <c r="C330" s="66" t="s">
        <v>151</v>
      </c>
      <c r="D330" s="67">
        <v>45192</v>
      </c>
      <c r="E330" s="67">
        <v>196295.98</v>
      </c>
      <c r="F330" s="67">
        <v>175558.48</v>
      </c>
      <c r="G330" s="67">
        <v>60168</v>
      </c>
      <c r="H330" s="67">
        <v>208245.73</v>
      </c>
      <c r="I330" s="67">
        <v>187245.58</v>
      </c>
      <c r="J330" s="56">
        <f t="shared" si="46"/>
        <v>33.13860860329262</v>
      </c>
      <c r="K330" s="57">
        <f t="shared" si="47"/>
        <v>6.0876182996717505</v>
      </c>
      <c r="L330" s="57">
        <f t="shared" si="48"/>
        <v>6.657097965304767</v>
      </c>
      <c r="M330" s="58">
        <f t="shared" si="44"/>
        <v>4.34360019472473</v>
      </c>
      <c r="N330" s="58">
        <f t="shared" si="49"/>
        <v>3.4610711673979524</v>
      </c>
      <c r="O330" s="58">
        <f t="shared" si="45"/>
        <v>3.8847247300407153</v>
      </c>
      <c r="P330" s="58">
        <f t="shared" si="50"/>
        <v>3.112045938040154</v>
      </c>
    </row>
    <row r="331" spans="1:16" ht="10.5">
      <c r="A331" s="68" t="s">
        <v>251</v>
      </c>
      <c r="B331" s="68" t="s">
        <v>252</v>
      </c>
      <c r="C331" s="68" t="s">
        <v>101</v>
      </c>
      <c r="D331" s="69">
        <v>4890</v>
      </c>
      <c r="E331" s="69">
        <v>23664.09</v>
      </c>
      <c r="F331" s="69">
        <v>21170.4</v>
      </c>
      <c r="G331" s="69">
        <v>8154</v>
      </c>
      <c r="H331" s="69">
        <v>36329.17</v>
      </c>
      <c r="I331" s="69">
        <v>32604.39</v>
      </c>
      <c r="J331" s="56">
        <f t="shared" si="46"/>
        <v>66.74846625766871</v>
      </c>
      <c r="K331" s="57">
        <f t="shared" si="47"/>
        <v>53.52024945814522</v>
      </c>
      <c r="L331" s="57">
        <f t="shared" si="48"/>
        <v>54.00932433964402</v>
      </c>
      <c r="M331" s="58">
        <f t="shared" si="44"/>
        <v>4.8392822085889575</v>
      </c>
      <c r="N331" s="58">
        <f t="shared" si="49"/>
        <v>4.455380181506009</v>
      </c>
      <c r="O331" s="58">
        <f t="shared" si="45"/>
        <v>4.329325153374233</v>
      </c>
      <c r="P331" s="58">
        <f t="shared" si="50"/>
        <v>3.998576158940397</v>
      </c>
    </row>
    <row r="332" spans="1:16" ht="10.5">
      <c r="A332" s="66" t="s">
        <v>251</v>
      </c>
      <c r="B332" s="66" t="s">
        <v>252</v>
      </c>
      <c r="C332" s="66" t="s">
        <v>49</v>
      </c>
      <c r="D332" s="67">
        <v>10890</v>
      </c>
      <c r="E332" s="67">
        <v>60965.5</v>
      </c>
      <c r="F332" s="67">
        <v>54117.75</v>
      </c>
      <c r="G332" s="67">
        <v>10800</v>
      </c>
      <c r="H332" s="67">
        <v>60152.25</v>
      </c>
      <c r="I332" s="67">
        <v>54495.63</v>
      </c>
      <c r="J332" s="56">
        <f t="shared" si="46"/>
        <v>-0.8264462809917356</v>
      </c>
      <c r="K332" s="57">
        <f t="shared" si="47"/>
        <v>-1.3339511691038375</v>
      </c>
      <c r="L332" s="57">
        <f t="shared" si="48"/>
        <v>0.6982551935363118</v>
      </c>
      <c r="M332" s="58">
        <f t="shared" si="44"/>
        <v>5.59830119375574</v>
      </c>
      <c r="N332" s="58">
        <f t="shared" si="49"/>
        <v>5.569652777777778</v>
      </c>
      <c r="O332" s="58">
        <f t="shared" si="45"/>
        <v>4.969490358126722</v>
      </c>
      <c r="P332" s="58">
        <f t="shared" si="50"/>
        <v>5.045891666666666</v>
      </c>
    </row>
    <row r="333" spans="1:16" ht="10.5">
      <c r="A333" s="68" t="s">
        <v>251</v>
      </c>
      <c r="B333" s="68" t="s">
        <v>252</v>
      </c>
      <c r="C333" s="68" t="s">
        <v>84</v>
      </c>
      <c r="D333" s="69">
        <v>60</v>
      </c>
      <c r="E333" s="69">
        <v>330</v>
      </c>
      <c r="F333" s="69">
        <v>290.81</v>
      </c>
      <c r="G333" s="69">
        <v>2040</v>
      </c>
      <c r="H333" s="69">
        <v>11220</v>
      </c>
      <c r="I333" s="69">
        <v>10335.44</v>
      </c>
      <c r="J333" s="56">
        <f t="shared" si="46"/>
        <v>3300</v>
      </c>
      <c r="K333" s="57">
        <f t="shared" si="47"/>
        <v>3300</v>
      </c>
      <c r="L333" s="57">
        <f t="shared" si="48"/>
        <v>3454.0180874110247</v>
      </c>
      <c r="M333" s="58">
        <f t="shared" si="44"/>
        <v>5.5</v>
      </c>
      <c r="N333" s="58">
        <f t="shared" si="49"/>
        <v>5.5</v>
      </c>
      <c r="O333" s="58">
        <f t="shared" si="45"/>
        <v>4.8468333333333335</v>
      </c>
      <c r="P333" s="58">
        <f t="shared" si="50"/>
        <v>5.0663921568627455</v>
      </c>
    </row>
    <row r="334" spans="1:16" ht="10.5">
      <c r="A334" s="66" t="s">
        <v>251</v>
      </c>
      <c r="B334" s="66" t="s">
        <v>252</v>
      </c>
      <c r="C334" s="66" t="s">
        <v>85</v>
      </c>
      <c r="D334" s="67"/>
      <c r="E334" s="67"/>
      <c r="F334" s="67"/>
      <c r="G334" s="67">
        <v>453.6</v>
      </c>
      <c r="H334" s="67">
        <v>2245.32</v>
      </c>
      <c r="I334" s="67">
        <v>2136.55</v>
      </c>
      <c r="J334" s="56"/>
      <c r="K334" s="57"/>
      <c r="L334" s="57"/>
      <c r="M334" s="58"/>
      <c r="N334" s="58">
        <f t="shared" si="49"/>
        <v>4.95</v>
      </c>
      <c r="O334" s="58"/>
      <c r="P334" s="58">
        <f t="shared" si="50"/>
        <v>4.710207231040565</v>
      </c>
    </row>
    <row r="335" spans="1:16" ht="10.5">
      <c r="A335" s="68" t="s">
        <v>251</v>
      </c>
      <c r="B335" s="68" t="s">
        <v>252</v>
      </c>
      <c r="C335" s="68" t="s">
        <v>68</v>
      </c>
      <c r="D335" s="69">
        <v>2160</v>
      </c>
      <c r="E335" s="69">
        <v>10672.2</v>
      </c>
      <c r="F335" s="69">
        <v>9741.1</v>
      </c>
      <c r="G335" s="69"/>
      <c r="H335" s="69"/>
      <c r="I335" s="69"/>
      <c r="J335" s="56"/>
      <c r="K335" s="57"/>
      <c r="L335" s="57"/>
      <c r="M335" s="58">
        <f t="shared" si="44"/>
        <v>4.940833333333334</v>
      </c>
      <c r="N335" s="58"/>
      <c r="O335" s="58">
        <f t="shared" si="45"/>
        <v>4.509768518518519</v>
      </c>
      <c r="P335" s="58"/>
    </row>
    <row r="336" spans="1:16" ht="10.5">
      <c r="A336" s="66" t="s">
        <v>251</v>
      </c>
      <c r="B336" s="66" t="s">
        <v>252</v>
      </c>
      <c r="C336" s="66" t="s">
        <v>557</v>
      </c>
      <c r="D336" s="67"/>
      <c r="E336" s="67"/>
      <c r="F336" s="67"/>
      <c r="G336" s="67">
        <v>169.8</v>
      </c>
      <c r="H336" s="67">
        <v>773.28</v>
      </c>
      <c r="I336" s="67">
        <v>705.14</v>
      </c>
      <c r="J336" s="56"/>
      <c r="K336" s="57"/>
      <c r="L336" s="57"/>
      <c r="M336" s="58"/>
      <c r="N336" s="58">
        <f t="shared" si="49"/>
        <v>4.554063604240282</v>
      </c>
      <c r="O336" s="58"/>
      <c r="P336" s="58">
        <f t="shared" si="50"/>
        <v>4.152767962308598</v>
      </c>
    </row>
    <row r="337" spans="1:16" ht="10.5">
      <c r="A337" s="68" t="s">
        <v>251</v>
      </c>
      <c r="B337" s="68" t="s">
        <v>252</v>
      </c>
      <c r="C337" s="68" t="s">
        <v>66</v>
      </c>
      <c r="D337" s="69"/>
      <c r="E337" s="69"/>
      <c r="F337" s="69"/>
      <c r="G337" s="69">
        <v>6511.8</v>
      </c>
      <c r="H337" s="69">
        <v>26593.5</v>
      </c>
      <c r="I337" s="69">
        <v>23938.03</v>
      </c>
      <c r="J337" s="56"/>
      <c r="K337" s="57"/>
      <c r="L337" s="57"/>
      <c r="M337" s="58"/>
      <c r="N337" s="58">
        <f t="shared" si="49"/>
        <v>4.083893854233852</v>
      </c>
      <c r="O337" s="58"/>
      <c r="P337" s="58">
        <f t="shared" si="50"/>
        <v>3.676100310206087</v>
      </c>
    </row>
    <row r="338" spans="1:16" ht="10.5">
      <c r="A338" s="66" t="s">
        <v>251</v>
      </c>
      <c r="B338" s="66" t="s">
        <v>252</v>
      </c>
      <c r="C338" s="66" t="s">
        <v>48</v>
      </c>
      <c r="D338" s="67">
        <v>2112</v>
      </c>
      <c r="E338" s="67">
        <v>12018.4</v>
      </c>
      <c r="F338" s="67">
        <v>10720.39</v>
      </c>
      <c r="G338" s="67"/>
      <c r="H338" s="67"/>
      <c r="I338" s="67"/>
      <c r="J338" s="56"/>
      <c r="K338" s="57"/>
      <c r="L338" s="57"/>
      <c r="M338" s="58">
        <f t="shared" si="44"/>
        <v>5.690530303030303</v>
      </c>
      <c r="N338" s="58"/>
      <c r="O338" s="58">
        <f t="shared" si="45"/>
        <v>5.075942234848484</v>
      </c>
      <c r="P338" s="58"/>
    </row>
    <row r="339" spans="1:16" ht="10.5">
      <c r="A339" s="68" t="s">
        <v>251</v>
      </c>
      <c r="B339" s="68" t="s">
        <v>252</v>
      </c>
      <c r="C339" s="68" t="s">
        <v>82</v>
      </c>
      <c r="D339" s="69">
        <v>10936</v>
      </c>
      <c r="E339" s="69">
        <v>54626.1</v>
      </c>
      <c r="F339" s="69">
        <v>48641.23</v>
      </c>
      <c r="G339" s="69">
        <v>1330</v>
      </c>
      <c r="H339" s="69">
        <v>7074.58</v>
      </c>
      <c r="I339" s="69">
        <v>5923.25</v>
      </c>
      <c r="J339" s="56">
        <f t="shared" si="46"/>
        <v>-87.8383321141185</v>
      </c>
      <c r="K339" s="57">
        <f t="shared" si="47"/>
        <v>-87.04908459509282</v>
      </c>
      <c r="L339" s="57">
        <f t="shared" si="48"/>
        <v>-87.82257356567669</v>
      </c>
      <c r="M339" s="58">
        <f t="shared" si="44"/>
        <v>4.9950713240673</v>
      </c>
      <c r="N339" s="58">
        <f t="shared" si="49"/>
        <v>5.319233082706766</v>
      </c>
      <c r="O339" s="58">
        <f t="shared" si="45"/>
        <v>4.447808156547184</v>
      </c>
      <c r="P339" s="58">
        <f t="shared" si="50"/>
        <v>4.453571428571428</v>
      </c>
    </row>
    <row r="340" spans="1:16" ht="10.5">
      <c r="A340" s="66" t="s">
        <v>251</v>
      </c>
      <c r="B340" s="66" t="s">
        <v>252</v>
      </c>
      <c r="C340" s="66" t="s">
        <v>107</v>
      </c>
      <c r="D340" s="67">
        <v>6537.8</v>
      </c>
      <c r="E340" s="67">
        <v>30909.82</v>
      </c>
      <c r="F340" s="67">
        <v>27884.48</v>
      </c>
      <c r="G340" s="67">
        <v>4713.6</v>
      </c>
      <c r="H340" s="67">
        <v>22422.88</v>
      </c>
      <c r="I340" s="67">
        <v>20418.14</v>
      </c>
      <c r="J340" s="56">
        <f t="shared" si="46"/>
        <v>-27.902352473309058</v>
      </c>
      <c r="K340" s="57">
        <f t="shared" si="47"/>
        <v>-27.45709939430252</v>
      </c>
      <c r="L340" s="57">
        <f t="shared" si="48"/>
        <v>-26.775970001950906</v>
      </c>
      <c r="M340" s="58">
        <f t="shared" si="44"/>
        <v>4.727862583743767</v>
      </c>
      <c r="N340" s="58">
        <f t="shared" si="49"/>
        <v>4.757060420909708</v>
      </c>
      <c r="O340" s="58">
        <f t="shared" si="45"/>
        <v>4.26511670592554</v>
      </c>
      <c r="P340" s="58">
        <f t="shared" si="50"/>
        <v>4.331750678886626</v>
      </c>
    </row>
    <row r="341" spans="1:16" ht="10.5">
      <c r="A341" s="68" t="s">
        <v>251</v>
      </c>
      <c r="B341" s="68" t="s">
        <v>252</v>
      </c>
      <c r="C341" s="68" t="s">
        <v>65</v>
      </c>
      <c r="D341" s="69">
        <v>3556</v>
      </c>
      <c r="E341" s="69">
        <v>18709.3</v>
      </c>
      <c r="F341" s="69">
        <v>16782.48</v>
      </c>
      <c r="G341" s="69">
        <v>2418</v>
      </c>
      <c r="H341" s="69">
        <v>12729.5</v>
      </c>
      <c r="I341" s="69">
        <v>11598.04</v>
      </c>
      <c r="J341" s="56">
        <f t="shared" si="46"/>
        <v>-32.00224971878515</v>
      </c>
      <c r="K341" s="57">
        <f t="shared" si="47"/>
        <v>-31.96164474352327</v>
      </c>
      <c r="L341" s="57">
        <f t="shared" si="48"/>
        <v>-30.891977824493157</v>
      </c>
      <c r="M341" s="58">
        <f t="shared" si="44"/>
        <v>5.261332958380202</v>
      </c>
      <c r="N341" s="58">
        <f t="shared" si="49"/>
        <v>5.264474772539288</v>
      </c>
      <c r="O341" s="58">
        <f t="shared" si="45"/>
        <v>4.7194825646794145</v>
      </c>
      <c r="P341" s="58">
        <f t="shared" si="50"/>
        <v>4.796542597187758</v>
      </c>
    </row>
    <row r="342" spans="1:16" ht="10.5">
      <c r="A342" s="66" t="s">
        <v>856</v>
      </c>
      <c r="B342" s="66" t="s">
        <v>857</v>
      </c>
      <c r="C342" s="66" t="s">
        <v>45</v>
      </c>
      <c r="D342" s="67"/>
      <c r="E342" s="67"/>
      <c r="F342" s="67"/>
      <c r="G342" s="67">
        <v>540.9</v>
      </c>
      <c r="H342" s="67">
        <v>2429.42</v>
      </c>
      <c r="I342" s="67">
        <v>2095.28</v>
      </c>
      <c r="J342" s="56"/>
      <c r="K342" s="57"/>
      <c r="L342" s="57"/>
      <c r="M342" s="58"/>
      <c r="N342" s="58">
        <f t="shared" si="49"/>
        <v>4.491440192272139</v>
      </c>
      <c r="O342" s="58"/>
      <c r="P342" s="58">
        <f t="shared" si="50"/>
        <v>3.8736919948234427</v>
      </c>
    </row>
    <row r="343" spans="1:16" ht="10.5">
      <c r="A343" s="68" t="s">
        <v>637</v>
      </c>
      <c r="B343" s="68" t="s">
        <v>638</v>
      </c>
      <c r="C343" s="68" t="s">
        <v>45</v>
      </c>
      <c r="D343" s="69">
        <v>900</v>
      </c>
      <c r="E343" s="69">
        <v>3960</v>
      </c>
      <c r="F343" s="69">
        <v>3553.87</v>
      </c>
      <c r="G343" s="69">
        <v>4050</v>
      </c>
      <c r="H343" s="69">
        <v>13365</v>
      </c>
      <c r="I343" s="69">
        <v>11782.51</v>
      </c>
      <c r="J343" s="56">
        <f t="shared" si="46"/>
        <v>350</v>
      </c>
      <c r="K343" s="57">
        <f t="shared" si="47"/>
        <v>237.5</v>
      </c>
      <c r="L343" s="57">
        <f t="shared" si="48"/>
        <v>231.54026455666641</v>
      </c>
      <c r="M343" s="58">
        <f t="shared" si="44"/>
        <v>4.4</v>
      </c>
      <c r="N343" s="58">
        <f t="shared" si="49"/>
        <v>3.3</v>
      </c>
      <c r="O343" s="58">
        <f t="shared" si="45"/>
        <v>3.9487444444444444</v>
      </c>
      <c r="P343" s="58">
        <f t="shared" si="50"/>
        <v>2.909261728395062</v>
      </c>
    </row>
    <row r="344" spans="1:16" ht="10.5">
      <c r="A344" s="66" t="s">
        <v>255</v>
      </c>
      <c r="B344" s="66" t="s">
        <v>256</v>
      </c>
      <c r="C344" s="66" t="s">
        <v>133</v>
      </c>
      <c r="D344" s="67">
        <v>28.8</v>
      </c>
      <c r="E344" s="67">
        <v>302.4</v>
      </c>
      <c r="F344" s="67">
        <v>267.13</v>
      </c>
      <c r="G344" s="67"/>
      <c r="H344" s="67"/>
      <c r="I344" s="67"/>
      <c r="J344" s="56"/>
      <c r="K344" s="57"/>
      <c r="L344" s="57"/>
      <c r="M344" s="58">
        <f t="shared" si="44"/>
        <v>10.499999999999998</v>
      </c>
      <c r="N344" s="58"/>
      <c r="O344" s="58">
        <f t="shared" si="45"/>
        <v>9.275347222222221</v>
      </c>
      <c r="P344" s="58"/>
    </row>
    <row r="345" spans="1:16" ht="10.5">
      <c r="A345" s="68" t="s">
        <v>255</v>
      </c>
      <c r="B345" s="68" t="s">
        <v>256</v>
      </c>
      <c r="C345" s="68" t="s">
        <v>134</v>
      </c>
      <c r="D345" s="69">
        <v>324</v>
      </c>
      <c r="E345" s="69">
        <v>1901.7</v>
      </c>
      <c r="F345" s="69">
        <v>1743.36</v>
      </c>
      <c r="G345" s="69"/>
      <c r="H345" s="69"/>
      <c r="I345" s="69"/>
      <c r="J345" s="56"/>
      <c r="K345" s="57"/>
      <c r="L345" s="57"/>
      <c r="M345" s="58">
        <f t="shared" si="44"/>
        <v>5.8694444444444445</v>
      </c>
      <c r="N345" s="58"/>
      <c r="O345" s="58">
        <f t="shared" si="45"/>
        <v>5.38074074074074</v>
      </c>
      <c r="P345" s="58"/>
    </row>
    <row r="346" spans="1:16" ht="10.5">
      <c r="A346" s="66" t="s">
        <v>255</v>
      </c>
      <c r="B346" s="66" t="s">
        <v>256</v>
      </c>
      <c r="C346" s="66" t="s">
        <v>62</v>
      </c>
      <c r="D346" s="67">
        <v>660</v>
      </c>
      <c r="E346" s="67">
        <v>4884</v>
      </c>
      <c r="F346" s="67">
        <v>4417.42</v>
      </c>
      <c r="G346" s="67">
        <v>660</v>
      </c>
      <c r="H346" s="67">
        <v>5100</v>
      </c>
      <c r="I346" s="67">
        <v>4482.79</v>
      </c>
      <c r="J346" s="56">
        <f t="shared" si="46"/>
        <v>0</v>
      </c>
      <c r="K346" s="57">
        <f t="shared" si="47"/>
        <v>4.422604422604422</v>
      </c>
      <c r="L346" s="57">
        <f t="shared" si="48"/>
        <v>1.47982306414151</v>
      </c>
      <c r="M346" s="58">
        <f t="shared" si="44"/>
        <v>7.4</v>
      </c>
      <c r="N346" s="58">
        <f t="shared" si="49"/>
        <v>7.7272727272727275</v>
      </c>
      <c r="O346" s="58">
        <f t="shared" si="45"/>
        <v>6.693060606060606</v>
      </c>
      <c r="P346" s="58">
        <f t="shared" si="50"/>
        <v>6.79210606060606</v>
      </c>
    </row>
    <row r="347" spans="1:16" ht="10.5">
      <c r="A347" s="68" t="s">
        <v>255</v>
      </c>
      <c r="B347" s="68" t="s">
        <v>256</v>
      </c>
      <c r="C347" s="68" t="s">
        <v>121</v>
      </c>
      <c r="D347" s="69">
        <v>60</v>
      </c>
      <c r="E347" s="69">
        <v>537.6</v>
      </c>
      <c r="F347" s="69">
        <v>496.96</v>
      </c>
      <c r="G347" s="69">
        <v>156</v>
      </c>
      <c r="H347" s="69">
        <v>1286.4</v>
      </c>
      <c r="I347" s="69">
        <v>1099.04</v>
      </c>
      <c r="J347" s="56">
        <f t="shared" si="46"/>
        <v>160</v>
      </c>
      <c r="K347" s="57">
        <f t="shared" si="47"/>
        <v>139.28571428571428</v>
      </c>
      <c r="L347" s="57">
        <f t="shared" si="48"/>
        <v>121.15260785576302</v>
      </c>
      <c r="M347" s="58">
        <f t="shared" si="44"/>
        <v>8.96</v>
      </c>
      <c r="N347" s="58">
        <f t="shared" si="49"/>
        <v>8.246153846153847</v>
      </c>
      <c r="O347" s="58">
        <f t="shared" si="45"/>
        <v>8.282666666666666</v>
      </c>
      <c r="P347" s="58">
        <f t="shared" si="50"/>
        <v>7.045128205128205</v>
      </c>
    </row>
    <row r="348" spans="1:16" ht="10.5">
      <c r="A348" s="66" t="s">
        <v>255</v>
      </c>
      <c r="B348" s="66" t="s">
        <v>256</v>
      </c>
      <c r="C348" s="66" t="s">
        <v>45</v>
      </c>
      <c r="D348" s="67"/>
      <c r="E348" s="67"/>
      <c r="F348" s="67"/>
      <c r="G348" s="67">
        <v>2074.8</v>
      </c>
      <c r="H348" s="67">
        <v>10791</v>
      </c>
      <c r="I348" s="67">
        <v>9639.99</v>
      </c>
      <c r="J348" s="56"/>
      <c r="K348" s="57"/>
      <c r="L348" s="57"/>
      <c r="M348" s="58"/>
      <c r="N348" s="58">
        <f t="shared" si="49"/>
        <v>5.200983227299016</v>
      </c>
      <c r="O348" s="58"/>
      <c r="P348" s="58">
        <f t="shared" si="50"/>
        <v>4.646226142278773</v>
      </c>
    </row>
    <row r="349" spans="1:16" ht="10.5">
      <c r="A349" s="68" t="s">
        <v>255</v>
      </c>
      <c r="B349" s="68" t="s">
        <v>256</v>
      </c>
      <c r="C349" s="68" t="s">
        <v>61</v>
      </c>
      <c r="D349" s="69">
        <v>600</v>
      </c>
      <c r="E349" s="69">
        <v>4704</v>
      </c>
      <c r="F349" s="69">
        <v>4194.24</v>
      </c>
      <c r="G349" s="69">
        <v>60</v>
      </c>
      <c r="H349" s="69">
        <v>470.4</v>
      </c>
      <c r="I349" s="69">
        <v>431.38</v>
      </c>
      <c r="J349" s="56">
        <f t="shared" si="46"/>
        <v>-90</v>
      </c>
      <c r="K349" s="57">
        <f t="shared" si="47"/>
        <v>-90.00000000000001</v>
      </c>
      <c r="L349" s="57">
        <f t="shared" si="48"/>
        <v>-89.71494239719233</v>
      </c>
      <c r="M349" s="58">
        <f t="shared" si="44"/>
        <v>7.84</v>
      </c>
      <c r="N349" s="58">
        <f t="shared" si="49"/>
        <v>7.84</v>
      </c>
      <c r="O349" s="58">
        <f t="shared" si="45"/>
        <v>6.990399999999999</v>
      </c>
      <c r="P349" s="58">
        <f t="shared" si="50"/>
        <v>7.189666666666667</v>
      </c>
    </row>
    <row r="350" spans="1:16" ht="10.5">
      <c r="A350" s="66" t="s">
        <v>255</v>
      </c>
      <c r="B350" s="66" t="s">
        <v>256</v>
      </c>
      <c r="C350" s="66" t="s">
        <v>151</v>
      </c>
      <c r="D350" s="67">
        <v>1767.5</v>
      </c>
      <c r="E350" s="67">
        <v>9973.58</v>
      </c>
      <c r="F350" s="67">
        <v>8930.25</v>
      </c>
      <c r="G350" s="67">
        <v>4756.53</v>
      </c>
      <c r="H350" s="67">
        <v>21357.92</v>
      </c>
      <c r="I350" s="67">
        <v>18693.29</v>
      </c>
      <c r="J350" s="56">
        <f t="shared" si="46"/>
        <v>169.11060820367751</v>
      </c>
      <c r="K350" s="57">
        <f t="shared" si="47"/>
        <v>114.14497101341743</v>
      </c>
      <c r="L350" s="57">
        <f t="shared" si="48"/>
        <v>109.3254948069763</v>
      </c>
      <c r="M350" s="58">
        <f t="shared" si="44"/>
        <v>5.642760961810467</v>
      </c>
      <c r="N350" s="58">
        <f t="shared" si="49"/>
        <v>4.4902313240955065</v>
      </c>
      <c r="O350" s="58">
        <f t="shared" si="45"/>
        <v>5.052475247524752</v>
      </c>
      <c r="P350" s="58">
        <f t="shared" si="50"/>
        <v>3.930026721160174</v>
      </c>
    </row>
    <row r="351" spans="1:16" ht="10.5">
      <c r="A351" s="68" t="s">
        <v>255</v>
      </c>
      <c r="B351" s="68" t="s">
        <v>256</v>
      </c>
      <c r="C351" s="68" t="s">
        <v>85</v>
      </c>
      <c r="D351" s="69"/>
      <c r="E351" s="69"/>
      <c r="F351" s="69"/>
      <c r="G351" s="69">
        <v>907.2</v>
      </c>
      <c r="H351" s="69">
        <v>4501.41</v>
      </c>
      <c r="I351" s="69">
        <v>4151.34</v>
      </c>
      <c r="J351" s="56"/>
      <c r="K351" s="57"/>
      <c r="L351" s="57"/>
      <c r="M351" s="58"/>
      <c r="N351" s="58">
        <f t="shared" si="49"/>
        <v>4.961871693121693</v>
      </c>
      <c r="O351" s="58"/>
      <c r="P351" s="58">
        <f t="shared" si="50"/>
        <v>4.5759920634920634</v>
      </c>
    </row>
    <row r="352" spans="1:16" ht="10.5">
      <c r="A352" s="66" t="s">
        <v>255</v>
      </c>
      <c r="B352" s="66" t="s">
        <v>256</v>
      </c>
      <c r="C352" s="66" t="s">
        <v>178</v>
      </c>
      <c r="D352" s="67">
        <v>105</v>
      </c>
      <c r="E352" s="67">
        <v>940.8</v>
      </c>
      <c r="F352" s="67">
        <v>838.12</v>
      </c>
      <c r="G352" s="67">
        <v>54</v>
      </c>
      <c r="H352" s="67">
        <v>485.58</v>
      </c>
      <c r="I352" s="67">
        <v>447.58</v>
      </c>
      <c r="J352" s="56">
        <f t="shared" si="46"/>
        <v>-48.57142857142857</v>
      </c>
      <c r="K352" s="57">
        <f t="shared" si="47"/>
        <v>-48.38647959183674</v>
      </c>
      <c r="L352" s="57">
        <f t="shared" si="48"/>
        <v>-46.59714599341383</v>
      </c>
      <c r="M352" s="58">
        <f t="shared" si="44"/>
        <v>8.959999999999999</v>
      </c>
      <c r="N352" s="58">
        <f t="shared" si="49"/>
        <v>8.992222222222223</v>
      </c>
      <c r="O352" s="58">
        <f t="shared" si="45"/>
        <v>7.982095238095238</v>
      </c>
      <c r="P352" s="58">
        <f t="shared" si="50"/>
        <v>8.288518518518519</v>
      </c>
    </row>
    <row r="353" spans="1:16" ht="10.5">
      <c r="A353" s="68" t="s">
        <v>255</v>
      </c>
      <c r="B353" s="68" t="s">
        <v>256</v>
      </c>
      <c r="C353" s="68" t="s">
        <v>48</v>
      </c>
      <c r="D353" s="69"/>
      <c r="E353" s="69"/>
      <c r="F353" s="69"/>
      <c r="G353" s="69">
        <v>90</v>
      </c>
      <c r="H353" s="69">
        <v>382.5</v>
      </c>
      <c r="I353" s="69">
        <v>328.15</v>
      </c>
      <c r="J353" s="56"/>
      <c r="K353" s="57"/>
      <c r="L353" s="57"/>
      <c r="M353" s="58"/>
      <c r="N353" s="58">
        <f t="shared" si="49"/>
        <v>4.25</v>
      </c>
      <c r="O353" s="58"/>
      <c r="P353" s="58">
        <f t="shared" si="50"/>
        <v>3.646111111111111</v>
      </c>
    </row>
    <row r="354" spans="1:16" ht="10.5">
      <c r="A354" s="66" t="s">
        <v>255</v>
      </c>
      <c r="B354" s="66" t="s">
        <v>256</v>
      </c>
      <c r="C354" s="66" t="s">
        <v>82</v>
      </c>
      <c r="D354" s="67">
        <v>450</v>
      </c>
      <c r="E354" s="67">
        <v>3240</v>
      </c>
      <c r="F354" s="67">
        <v>2867.08</v>
      </c>
      <c r="G354" s="67"/>
      <c r="H354" s="67"/>
      <c r="I354" s="67"/>
      <c r="J354" s="56"/>
      <c r="K354" s="57"/>
      <c r="L354" s="57"/>
      <c r="M354" s="58">
        <f t="shared" si="44"/>
        <v>7.2</v>
      </c>
      <c r="N354" s="58"/>
      <c r="O354" s="58">
        <f t="shared" si="45"/>
        <v>6.371288888888889</v>
      </c>
      <c r="P354" s="58"/>
    </row>
    <row r="355" spans="1:16" ht="10.5">
      <c r="A355" s="68" t="s">
        <v>257</v>
      </c>
      <c r="B355" s="68" t="s">
        <v>258</v>
      </c>
      <c r="C355" s="68" t="s">
        <v>133</v>
      </c>
      <c r="D355" s="69">
        <v>975</v>
      </c>
      <c r="E355" s="69">
        <v>5670</v>
      </c>
      <c r="F355" s="69">
        <v>5076.86</v>
      </c>
      <c r="G355" s="69">
        <v>1350</v>
      </c>
      <c r="H355" s="69">
        <v>5694</v>
      </c>
      <c r="I355" s="69">
        <v>5246.78</v>
      </c>
      <c r="J355" s="56">
        <f t="shared" si="46"/>
        <v>38.46153846153846</v>
      </c>
      <c r="K355" s="57">
        <f t="shared" si="47"/>
        <v>0.42328042328042326</v>
      </c>
      <c r="L355" s="57">
        <f t="shared" si="48"/>
        <v>3.3469506742356514</v>
      </c>
      <c r="M355" s="58">
        <f t="shared" si="44"/>
        <v>5.815384615384615</v>
      </c>
      <c r="N355" s="58">
        <f t="shared" si="49"/>
        <v>4.217777777777778</v>
      </c>
      <c r="O355" s="58">
        <f t="shared" si="45"/>
        <v>5.2070358974358975</v>
      </c>
      <c r="P355" s="58">
        <f t="shared" si="50"/>
        <v>3.8865037037037036</v>
      </c>
    </row>
    <row r="356" spans="1:16" ht="10.5">
      <c r="A356" s="66" t="s">
        <v>257</v>
      </c>
      <c r="B356" s="66" t="s">
        <v>258</v>
      </c>
      <c r="C356" s="66" t="s">
        <v>59</v>
      </c>
      <c r="D356" s="67">
        <v>903</v>
      </c>
      <c r="E356" s="67">
        <v>5598.6</v>
      </c>
      <c r="F356" s="67">
        <v>5138.19</v>
      </c>
      <c r="G356" s="67">
        <v>1200</v>
      </c>
      <c r="H356" s="67">
        <v>7440</v>
      </c>
      <c r="I356" s="67">
        <v>6970.46</v>
      </c>
      <c r="J356" s="56">
        <f t="shared" si="46"/>
        <v>32.89036544850498</v>
      </c>
      <c r="K356" s="57">
        <f t="shared" si="47"/>
        <v>32.89036544850497</v>
      </c>
      <c r="L356" s="57">
        <f t="shared" si="48"/>
        <v>35.65983352114267</v>
      </c>
      <c r="M356" s="58">
        <f t="shared" si="44"/>
        <v>6.2</v>
      </c>
      <c r="N356" s="58">
        <f t="shared" si="49"/>
        <v>6.2</v>
      </c>
      <c r="O356" s="58">
        <f t="shared" si="45"/>
        <v>5.690132890365448</v>
      </c>
      <c r="P356" s="58">
        <f t="shared" si="50"/>
        <v>5.808716666666666</v>
      </c>
    </row>
    <row r="357" spans="1:16" ht="10.5">
      <c r="A357" s="68" t="s">
        <v>257</v>
      </c>
      <c r="B357" s="68" t="s">
        <v>258</v>
      </c>
      <c r="C357" s="68" t="s">
        <v>134</v>
      </c>
      <c r="D357" s="69">
        <v>690</v>
      </c>
      <c r="E357" s="69">
        <v>3858</v>
      </c>
      <c r="F357" s="69">
        <v>3534.97</v>
      </c>
      <c r="G357" s="69">
        <v>1800</v>
      </c>
      <c r="H357" s="69">
        <v>10080</v>
      </c>
      <c r="I357" s="69">
        <v>9035.92</v>
      </c>
      <c r="J357" s="56">
        <f t="shared" si="46"/>
        <v>160.8695652173913</v>
      </c>
      <c r="K357" s="57">
        <f t="shared" si="47"/>
        <v>161.27527216174184</v>
      </c>
      <c r="L357" s="57">
        <f t="shared" si="48"/>
        <v>155.61518202417562</v>
      </c>
      <c r="M357" s="58">
        <f t="shared" si="44"/>
        <v>5.591304347826087</v>
      </c>
      <c r="N357" s="58">
        <f t="shared" si="49"/>
        <v>5.6</v>
      </c>
      <c r="O357" s="58">
        <f t="shared" si="45"/>
        <v>5.123144927536232</v>
      </c>
      <c r="P357" s="58">
        <f t="shared" si="50"/>
        <v>5.019955555555556</v>
      </c>
    </row>
    <row r="358" spans="1:16" ht="10.5">
      <c r="A358" s="66" t="s">
        <v>257</v>
      </c>
      <c r="B358" s="66" t="s">
        <v>258</v>
      </c>
      <c r="C358" s="66" t="s">
        <v>62</v>
      </c>
      <c r="D358" s="67">
        <v>3448.5</v>
      </c>
      <c r="E358" s="67">
        <v>20327.1</v>
      </c>
      <c r="F358" s="67">
        <v>18354.05</v>
      </c>
      <c r="G358" s="67">
        <v>2982</v>
      </c>
      <c r="H358" s="67">
        <v>19636.8</v>
      </c>
      <c r="I358" s="67">
        <v>17489.26</v>
      </c>
      <c r="J358" s="56">
        <f t="shared" si="46"/>
        <v>-13.527620704654197</v>
      </c>
      <c r="K358" s="57">
        <f t="shared" si="47"/>
        <v>-3.395959089097802</v>
      </c>
      <c r="L358" s="57">
        <f t="shared" si="48"/>
        <v>-4.711712128930677</v>
      </c>
      <c r="M358" s="58">
        <f t="shared" si="44"/>
        <v>5.89447585906916</v>
      </c>
      <c r="N358" s="58">
        <f t="shared" si="49"/>
        <v>6.585110663983903</v>
      </c>
      <c r="O358" s="58">
        <f t="shared" si="45"/>
        <v>5.322328548644338</v>
      </c>
      <c r="P358" s="58">
        <f t="shared" si="50"/>
        <v>5.864942991281019</v>
      </c>
    </row>
    <row r="359" spans="1:16" ht="10.5">
      <c r="A359" s="68" t="s">
        <v>257</v>
      </c>
      <c r="B359" s="68" t="s">
        <v>258</v>
      </c>
      <c r="C359" s="68" t="s">
        <v>121</v>
      </c>
      <c r="D359" s="69">
        <v>120</v>
      </c>
      <c r="E359" s="69">
        <v>1134</v>
      </c>
      <c r="F359" s="69">
        <v>1000.69</v>
      </c>
      <c r="G359" s="69">
        <v>1668</v>
      </c>
      <c r="H359" s="69">
        <v>12565</v>
      </c>
      <c r="I359" s="69">
        <v>11064.14</v>
      </c>
      <c r="J359" s="56">
        <f t="shared" si="46"/>
        <v>1290</v>
      </c>
      <c r="K359" s="57">
        <f t="shared" si="47"/>
        <v>1008.0246913580247</v>
      </c>
      <c r="L359" s="57">
        <f t="shared" si="48"/>
        <v>1005.6511007404889</v>
      </c>
      <c r="M359" s="58">
        <f t="shared" si="44"/>
        <v>9.45</v>
      </c>
      <c r="N359" s="58">
        <f t="shared" si="49"/>
        <v>7.5329736211031175</v>
      </c>
      <c r="O359" s="58">
        <f t="shared" si="45"/>
        <v>8.339083333333333</v>
      </c>
      <c r="P359" s="58">
        <f t="shared" si="50"/>
        <v>6.633177458033573</v>
      </c>
    </row>
    <row r="360" spans="1:16" ht="10.5">
      <c r="A360" s="66" t="s">
        <v>257</v>
      </c>
      <c r="B360" s="66" t="s">
        <v>258</v>
      </c>
      <c r="C360" s="66" t="s">
        <v>91</v>
      </c>
      <c r="D360" s="67"/>
      <c r="E360" s="67"/>
      <c r="F360" s="67"/>
      <c r="G360" s="67">
        <v>41.84</v>
      </c>
      <c r="H360" s="67">
        <v>331.04</v>
      </c>
      <c r="I360" s="67">
        <v>308.72</v>
      </c>
      <c r="J360" s="56"/>
      <c r="K360" s="57"/>
      <c r="L360" s="57"/>
      <c r="M360" s="58"/>
      <c r="N360" s="58">
        <f t="shared" si="49"/>
        <v>7.912045889101338</v>
      </c>
      <c r="O360" s="58"/>
      <c r="P360" s="58">
        <f t="shared" si="50"/>
        <v>7.378585086042065</v>
      </c>
    </row>
    <row r="361" spans="1:16" ht="10.5">
      <c r="A361" s="68" t="s">
        <v>257</v>
      </c>
      <c r="B361" s="68" t="s">
        <v>258</v>
      </c>
      <c r="C361" s="68" t="s">
        <v>45</v>
      </c>
      <c r="D361" s="69">
        <v>24067.2</v>
      </c>
      <c r="E361" s="69">
        <v>143181.2</v>
      </c>
      <c r="F361" s="69">
        <v>128072.12</v>
      </c>
      <c r="G361" s="69">
        <v>36033</v>
      </c>
      <c r="H361" s="69">
        <v>190022.72</v>
      </c>
      <c r="I361" s="69">
        <v>170863.08</v>
      </c>
      <c r="J361" s="56">
        <f t="shared" si="46"/>
        <v>49.718288791384126</v>
      </c>
      <c r="K361" s="57">
        <f t="shared" si="47"/>
        <v>32.714853626034696</v>
      </c>
      <c r="L361" s="57">
        <f t="shared" si="48"/>
        <v>33.41161214478217</v>
      </c>
      <c r="M361" s="58">
        <f t="shared" si="44"/>
        <v>5.949225501927935</v>
      </c>
      <c r="N361" s="58">
        <f t="shared" si="49"/>
        <v>5.273574778675103</v>
      </c>
      <c r="O361" s="58">
        <f t="shared" si="45"/>
        <v>5.3214383060763195</v>
      </c>
      <c r="P361" s="58">
        <f t="shared" si="50"/>
        <v>4.741849970860045</v>
      </c>
    </row>
    <row r="362" spans="1:16" ht="10.5">
      <c r="A362" s="66" t="s">
        <v>257</v>
      </c>
      <c r="B362" s="66" t="s">
        <v>258</v>
      </c>
      <c r="C362" s="66" t="s">
        <v>46</v>
      </c>
      <c r="D362" s="67"/>
      <c r="E362" s="67"/>
      <c r="F362" s="67"/>
      <c r="G362" s="67">
        <v>3</v>
      </c>
      <c r="H362" s="67">
        <v>20.4</v>
      </c>
      <c r="I362" s="67">
        <v>18.25</v>
      </c>
      <c r="J362" s="56"/>
      <c r="K362" s="57"/>
      <c r="L362" s="57"/>
      <c r="M362" s="58"/>
      <c r="N362" s="58">
        <f t="shared" si="49"/>
        <v>6.8</v>
      </c>
      <c r="O362" s="58"/>
      <c r="P362" s="58">
        <f t="shared" si="50"/>
        <v>6.083333333333333</v>
      </c>
    </row>
    <row r="363" spans="1:16" ht="10.5">
      <c r="A363" s="68" t="s">
        <v>257</v>
      </c>
      <c r="B363" s="68" t="s">
        <v>258</v>
      </c>
      <c r="C363" s="68" t="s">
        <v>61</v>
      </c>
      <c r="D363" s="69">
        <v>5663</v>
      </c>
      <c r="E363" s="69">
        <v>41494.64</v>
      </c>
      <c r="F363" s="69">
        <v>36898.62</v>
      </c>
      <c r="G363" s="69">
        <v>2790</v>
      </c>
      <c r="H363" s="69">
        <v>18795.85</v>
      </c>
      <c r="I363" s="69">
        <v>16670.22</v>
      </c>
      <c r="J363" s="56">
        <f t="shared" si="46"/>
        <v>-50.73282712343281</v>
      </c>
      <c r="K363" s="57">
        <f t="shared" si="47"/>
        <v>-54.70294476587819</v>
      </c>
      <c r="L363" s="57">
        <f t="shared" si="48"/>
        <v>-54.82156243241617</v>
      </c>
      <c r="M363" s="58">
        <f t="shared" si="44"/>
        <v>7.327324739537348</v>
      </c>
      <c r="N363" s="58">
        <f t="shared" si="49"/>
        <v>6.736863799283154</v>
      </c>
      <c r="O363" s="58">
        <f t="shared" si="45"/>
        <v>6.515737241744659</v>
      </c>
      <c r="P363" s="58">
        <f t="shared" si="50"/>
        <v>5.974989247311829</v>
      </c>
    </row>
    <row r="364" spans="1:16" ht="10.5">
      <c r="A364" s="66" t="s">
        <v>257</v>
      </c>
      <c r="B364" s="66" t="s">
        <v>258</v>
      </c>
      <c r="C364" s="66" t="s">
        <v>497</v>
      </c>
      <c r="D364" s="67">
        <v>24</v>
      </c>
      <c r="E364" s="67">
        <v>123.56</v>
      </c>
      <c r="F364" s="67">
        <v>110</v>
      </c>
      <c r="G364" s="67"/>
      <c r="H364" s="67"/>
      <c r="I364" s="67"/>
      <c r="J364" s="56"/>
      <c r="K364" s="57"/>
      <c r="L364" s="57"/>
      <c r="M364" s="58">
        <f t="shared" si="44"/>
        <v>5.148333333333333</v>
      </c>
      <c r="N364" s="58"/>
      <c r="O364" s="58">
        <f t="shared" si="45"/>
        <v>4.583333333333333</v>
      </c>
      <c r="P364" s="58"/>
    </row>
    <row r="365" spans="1:16" ht="10.5">
      <c r="A365" s="68" t="s">
        <v>257</v>
      </c>
      <c r="B365" s="68" t="s">
        <v>258</v>
      </c>
      <c r="C365" s="68" t="s">
        <v>151</v>
      </c>
      <c r="D365" s="69">
        <v>11749.14</v>
      </c>
      <c r="E365" s="69">
        <v>63022.17</v>
      </c>
      <c r="F365" s="69">
        <v>56174.63</v>
      </c>
      <c r="G365" s="69">
        <v>45266.96</v>
      </c>
      <c r="H365" s="69">
        <v>194269.04</v>
      </c>
      <c r="I365" s="69">
        <v>175211.25</v>
      </c>
      <c r="J365" s="56">
        <f t="shared" si="46"/>
        <v>285.2789225424159</v>
      </c>
      <c r="K365" s="57">
        <f t="shared" si="47"/>
        <v>208.25507912533004</v>
      </c>
      <c r="L365" s="57">
        <f t="shared" si="48"/>
        <v>211.90459109387993</v>
      </c>
      <c r="M365" s="58">
        <f t="shared" si="44"/>
        <v>5.363981533967593</v>
      </c>
      <c r="N365" s="58">
        <f t="shared" si="49"/>
        <v>4.2916299216912295</v>
      </c>
      <c r="O365" s="58">
        <f t="shared" si="45"/>
        <v>4.781169515385807</v>
      </c>
      <c r="P365" s="58">
        <f t="shared" si="50"/>
        <v>3.870621088758777</v>
      </c>
    </row>
    <row r="366" spans="1:16" ht="10.5">
      <c r="A366" s="66" t="s">
        <v>257</v>
      </c>
      <c r="B366" s="66" t="s">
        <v>258</v>
      </c>
      <c r="C366" s="66" t="s">
        <v>101</v>
      </c>
      <c r="D366" s="67">
        <v>555</v>
      </c>
      <c r="E366" s="67">
        <v>3322.01</v>
      </c>
      <c r="F366" s="67">
        <v>3019.2</v>
      </c>
      <c r="G366" s="67">
        <v>810</v>
      </c>
      <c r="H366" s="67">
        <v>4966.16</v>
      </c>
      <c r="I366" s="67">
        <v>4568.4</v>
      </c>
      <c r="J366" s="56">
        <f t="shared" si="46"/>
        <v>45.945945945945944</v>
      </c>
      <c r="K366" s="57">
        <f t="shared" si="47"/>
        <v>49.49262645205763</v>
      </c>
      <c r="L366" s="57">
        <f t="shared" si="48"/>
        <v>51.31160572337042</v>
      </c>
      <c r="M366" s="58">
        <f t="shared" si="44"/>
        <v>5.985603603603604</v>
      </c>
      <c r="N366" s="58">
        <f t="shared" si="49"/>
        <v>6.1310617283950615</v>
      </c>
      <c r="O366" s="58">
        <f t="shared" si="45"/>
        <v>5.4399999999999995</v>
      </c>
      <c r="P366" s="58">
        <f t="shared" si="50"/>
        <v>5.64</v>
      </c>
    </row>
    <row r="367" spans="1:16" ht="10.5">
      <c r="A367" s="68" t="s">
        <v>257</v>
      </c>
      <c r="B367" s="68" t="s">
        <v>258</v>
      </c>
      <c r="C367" s="68" t="s">
        <v>49</v>
      </c>
      <c r="D367" s="69">
        <v>750</v>
      </c>
      <c r="E367" s="69">
        <v>4800</v>
      </c>
      <c r="F367" s="69">
        <v>4254.15</v>
      </c>
      <c r="G367" s="69">
        <v>2400</v>
      </c>
      <c r="H367" s="69">
        <v>15360</v>
      </c>
      <c r="I367" s="69">
        <v>14615.93</v>
      </c>
      <c r="J367" s="56">
        <f t="shared" si="46"/>
        <v>220</v>
      </c>
      <c r="K367" s="57">
        <f t="shared" si="47"/>
        <v>220</v>
      </c>
      <c r="L367" s="57">
        <f t="shared" si="48"/>
        <v>243.56875051420383</v>
      </c>
      <c r="M367" s="58">
        <f t="shared" si="44"/>
        <v>6.4</v>
      </c>
      <c r="N367" s="58">
        <f t="shared" si="49"/>
        <v>6.4</v>
      </c>
      <c r="O367" s="58">
        <f t="shared" si="45"/>
        <v>5.672199999999999</v>
      </c>
      <c r="P367" s="58">
        <f t="shared" si="50"/>
        <v>6.089970833333333</v>
      </c>
    </row>
    <row r="368" spans="1:16" ht="10.5">
      <c r="A368" s="66" t="s">
        <v>257</v>
      </c>
      <c r="B368" s="66" t="s">
        <v>258</v>
      </c>
      <c r="C368" s="66" t="s">
        <v>85</v>
      </c>
      <c r="D368" s="67"/>
      <c r="E368" s="67"/>
      <c r="F368" s="67"/>
      <c r="G368" s="67">
        <v>1335.6</v>
      </c>
      <c r="H368" s="67">
        <v>6632.47</v>
      </c>
      <c r="I368" s="67">
        <v>6050.82</v>
      </c>
      <c r="J368" s="56"/>
      <c r="K368" s="57"/>
      <c r="L368" s="57"/>
      <c r="M368" s="58"/>
      <c r="N368" s="58">
        <f t="shared" si="49"/>
        <v>4.965910452231207</v>
      </c>
      <c r="O368" s="58"/>
      <c r="P368" s="58">
        <f t="shared" si="50"/>
        <v>4.530413297394429</v>
      </c>
    </row>
    <row r="369" spans="1:16" ht="10.5">
      <c r="A369" s="68" t="s">
        <v>257</v>
      </c>
      <c r="B369" s="68" t="s">
        <v>258</v>
      </c>
      <c r="C369" s="68" t="s">
        <v>178</v>
      </c>
      <c r="D369" s="69">
        <v>1950.6</v>
      </c>
      <c r="E369" s="69">
        <v>16552.54</v>
      </c>
      <c r="F369" s="69">
        <v>14773.53</v>
      </c>
      <c r="G369" s="69">
        <v>2029.2</v>
      </c>
      <c r="H369" s="69">
        <v>17910.82</v>
      </c>
      <c r="I369" s="69">
        <v>16098.52</v>
      </c>
      <c r="J369" s="56">
        <f t="shared" si="46"/>
        <v>4.029529375576753</v>
      </c>
      <c r="K369" s="57">
        <f t="shared" si="47"/>
        <v>8.205870518965662</v>
      </c>
      <c r="L369" s="57">
        <f t="shared" si="48"/>
        <v>8.968675732881712</v>
      </c>
      <c r="M369" s="58">
        <f t="shared" si="44"/>
        <v>8.48587101404696</v>
      </c>
      <c r="N369" s="58">
        <f t="shared" si="49"/>
        <v>8.826542479794993</v>
      </c>
      <c r="O369" s="58">
        <f t="shared" si="45"/>
        <v>7.573838818824978</v>
      </c>
      <c r="P369" s="58">
        <f t="shared" si="50"/>
        <v>7.933431894342598</v>
      </c>
    </row>
    <row r="370" spans="1:16" ht="10.5">
      <c r="A370" s="66" t="s">
        <v>257</v>
      </c>
      <c r="B370" s="66" t="s">
        <v>258</v>
      </c>
      <c r="C370" s="66" t="s">
        <v>48</v>
      </c>
      <c r="D370" s="67">
        <v>20985</v>
      </c>
      <c r="E370" s="67">
        <v>44536.6</v>
      </c>
      <c r="F370" s="67">
        <v>39755.63</v>
      </c>
      <c r="G370" s="67">
        <v>15377</v>
      </c>
      <c r="H370" s="67">
        <v>63137.5</v>
      </c>
      <c r="I370" s="67">
        <v>55090.66</v>
      </c>
      <c r="J370" s="56">
        <f t="shared" si="46"/>
        <v>-26.723850369311414</v>
      </c>
      <c r="K370" s="57">
        <f t="shared" si="47"/>
        <v>41.765424392522114</v>
      </c>
      <c r="L370" s="57">
        <f t="shared" si="48"/>
        <v>38.573228496190374</v>
      </c>
      <c r="M370" s="58">
        <f t="shared" si="44"/>
        <v>2.1223064093400046</v>
      </c>
      <c r="N370" s="58">
        <f t="shared" si="49"/>
        <v>4.105969955127788</v>
      </c>
      <c r="O370" s="58">
        <f t="shared" si="45"/>
        <v>1.8944784369787941</v>
      </c>
      <c r="P370" s="58">
        <f t="shared" si="50"/>
        <v>3.582666319828315</v>
      </c>
    </row>
    <row r="371" spans="1:16" ht="10.5">
      <c r="A371" s="68" t="s">
        <v>257</v>
      </c>
      <c r="B371" s="68" t="s">
        <v>258</v>
      </c>
      <c r="C371" s="68" t="s">
        <v>82</v>
      </c>
      <c r="D371" s="69">
        <v>2589</v>
      </c>
      <c r="E371" s="69">
        <v>18868.8</v>
      </c>
      <c r="F371" s="69">
        <v>16683</v>
      </c>
      <c r="G371" s="69"/>
      <c r="H371" s="69"/>
      <c r="I371" s="69"/>
      <c r="J371" s="56"/>
      <c r="K371" s="57"/>
      <c r="L371" s="57"/>
      <c r="M371" s="58">
        <f t="shared" si="44"/>
        <v>7.288064889918887</v>
      </c>
      <c r="N371" s="58"/>
      <c r="O371" s="58">
        <f t="shared" si="45"/>
        <v>6.443800695249131</v>
      </c>
      <c r="P371" s="58"/>
    </row>
    <row r="372" spans="1:16" s="77" customFormat="1" ht="10.5">
      <c r="A372" s="168" t="s">
        <v>732</v>
      </c>
      <c r="B372" s="169"/>
      <c r="C372" s="170"/>
      <c r="D372" s="87">
        <f aca="true" t="shared" si="51" ref="D372:I372">SUM(D5:D371)</f>
        <v>14298813.959999999</v>
      </c>
      <c r="E372" s="87">
        <f t="shared" si="51"/>
        <v>35877333.49000002</v>
      </c>
      <c r="F372" s="87">
        <f t="shared" si="51"/>
        <v>32132480.57999999</v>
      </c>
      <c r="G372" s="87">
        <f t="shared" si="51"/>
        <v>19495180.290000007</v>
      </c>
      <c r="H372" s="87">
        <f t="shared" si="51"/>
        <v>41820951.24999996</v>
      </c>
      <c r="I372" s="87">
        <f t="shared" si="51"/>
        <v>37714282.910000004</v>
      </c>
      <c r="J372" s="56">
        <f t="shared" si="46"/>
        <v>36.341240221297404</v>
      </c>
      <c r="K372" s="57">
        <f t="shared" si="47"/>
        <v>16.566498069474957</v>
      </c>
      <c r="L372" s="57">
        <f t="shared" si="48"/>
        <v>17.37121513573483</v>
      </c>
      <c r="M372" s="58">
        <f t="shared" si="44"/>
        <v>2.509112545303724</v>
      </c>
      <c r="N372" s="58">
        <f t="shared" si="49"/>
        <v>2.145194382811217</v>
      </c>
      <c r="O372" s="58">
        <f t="shared" si="45"/>
        <v>2.247212997517732</v>
      </c>
      <c r="P372" s="58">
        <f t="shared" si="50"/>
        <v>1.9345439410655478</v>
      </c>
    </row>
  </sheetData>
  <sheetProtection/>
  <mergeCells count="4">
    <mergeCell ref="A1:P1"/>
    <mergeCell ref="A2:P2"/>
    <mergeCell ref="A3:P3"/>
    <mergeCell ref="A372:C372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9"/>
  <sheetViews>
    <sheetView view="pageBreakPreview" zoomScale="96" zoomScaleSheetLayoutView="96" workbookViewId="0" topLeftCell="C1">
      <selection activeCell="D5" sqref="D5:I28"/>
    </sheetView>
  </sheetViews>
  <sheetFormatPr defaultColWidth="9.140625" defaultRowHeight="12.75"/>
  <cols>
    <col min="1" max="1" width="13.7109375" style="41" bestFit="1" customWidth="1"/>
    <col min="2" max="2" width="94.00390625" style="41" bestFit="1" customWidth="1"/>
    <col min="3" max="3" width="19.140625" style="41" customWidth="1"/>
    <col min="4" max="4" width="10.57421875" style="50" bestFit="1" customWidth="1"/>
    <col min="5" max="6" width="13.28125" style="50" bestFit="1" customWidth="1"/>
    <col min="7" max="7" width="10.57421875" style="50" bestFit="1" customWidth="1"/>
    <col min="8" max="9" width="13.28125" style="50" bestFit="1" customWidth="1"/>
    <col min="10" max="16" width="9.8515625" style="41" bestFit="1" customWidth="1"/>
    <col min="17" max="16384" width="9.140625" style="41" customWidth="1"/>
  </cols>
  <sheetData>
    <row r="1" spans="1:7" ht="12.75" customHeight="1">
      <c r="A1" s="171" t="s">
        <v>124</v>
      </c>
      <c r="B1" s="171"/>
      <c r="C1" s="171"/>
      <c r="D1" s="171"/>
      <c r="E1" s="171"/>
      <c r="F1" s="171"/>
      <c r="G1" s="171"/>
    </row>
    <row r="2" spans="1:11" s="44" customFormat="1" ht="12.75" customHeight="1">
      <c r="A2" s="172" t="s">
        <v>872</v>
      </c>
      <c r="B2" s="172"/>
      <c r="C2" s="172"/>
      <c r="D2" s="172"/>
      <c r="E2" s="172"/>
      <c r="F2" s="172"/>
      <c r="G2" s="172"/>
      <c r="H2" s="43"/>
      <c r="I2" s="43"/>
      <c r="J2" s="43"/>
      <c r="K2" s="43"/>
    </row>
    <row r="3" spans="1:7" ht="12.75" customHeight="1">
      <c r="A3" s="172" t="s">
        <v>123</v>
      </c>
      <c r="B3" s="172"/>
      <c r="C3" s="172"/>
      <c r="D3" s="172"/>
      <c r="E3" s="172"/>
      <c r="F3" s="172"/>
      <c r="G3" s="172"/>
    </row>
    <row r="4" spans="1:16" ht="31.5">
      <c r="A4" s="45" t="s">
        <v>125</v>
      </c>
      <c r="B4" s="45" t="s">
        <v>126</v>
      </c>
      <c r="C4" s="45" t="s">
        <v>127</v>
      </c>
      <c r="D4" s="46" t="s">
        <v>683</v>
      </c>
      <c r="E4" s="46" t="s">
        <v>684</v>
      </c>
      <c r="F4" s="46" t="s">
        <v>717</v>
      </c>
      <c r="G4" s="46" t="s">
        <v>740</v>
      </c>
      <c r="H4" s="46" t="s">
        <v>741</v>
      </c>
      <c r="I4" s="46" t="s">
        <v>742</v>
      </c>
      <c r="J4" s="47" t="s">
        <v>78</v>
      </c>
      <c r="K4" s="48" t="s">
        <v>79</v>
      </c>
      <c r="L4" s="48" t="s">
        <v>656</v>
      </c>
      <c r="M4" s="49" t="s">
        <v>685</v>
      </c>
      <c r="N4" s="49" t="s">
        <v>743</v>
      </c>
      <c r="O4" s="49" t="s">
        <v>686</v>
      </c>
      <c r="P4" s="49" t="s">
        <v>744</v>
      </c>
    </row>
    <row r="5" spans="1:16" ht="10.5">
      <c r="A5" s="51" t="s">
        <v>484</v>
      </c>
      <c r="B5" s="51" t="s">
        <v>485</v>
      </c>
      <c r="C5" s="51" t="s">
        <v>45</v>
      </c>
      <c r="D5" s="52">
        <v>39546</v>
      </c>
      <c r="E5" s="52">
        <v>111456</v>
      </c>
      <c r="F5" s="52">
        <v>101921.88</v>
      </c>
      <c r="G5" s="52">
        <v>12000</v>
      </c>
      <c r="H5" s="52">
        <v>27014.4</v>
      </c>
      <c r="I5" s="52">
        <v>23993.03</v>
      </c>
      <c r="J5" s="62">
        <f>(G5-D5)*100/D5</f>
        <v>-69.6555909573661</v>
      </c>
      <c r="K5" s="63">
        <f>(H5-E5)*100/E5</f>
        <v>-75.76227390180878</v>
      </c>
      <c r="L5" s="63">
        <f>(I5-F5)*100/F5</f>
        <v>-76.45939223256086</v>
      </c>
      <c r="M5" s="64">
        <f>E5/D5</f>
        <v>2.818388711879836</v>
      </c>
      <c r="N5" s="64">
        <f>H5/G5</f>
        <v>2.2512000000000003</v>
      </c>
      <c r="O5" s="64">
        <f>F5/D5</f>
        <v>2.5772993475952055</v>
      </c>
      <c r="P5" s="64">
        <f>I5/G5</f>
        <v>1.9994191666666665</v>
      </c>
    </row>
    <row r="6" spans="1:16" ht="10.5">
      <c r="A6" s="51" t="s">
        <v>572</v>
      </c>
      <c r="B6" s="51" t="s">
        <v>645</v>
      </c>
      <c r="C6" s="51" t="s">
        <v>133</v>
      </c>
      <c r="D6" s="52">
        <v>205466</v>
      </c>
      <c r="E6" s="52">
        <v>626113.6</v>
      </c>
      <c r="F6" s="52">
        <v>558558.95</v>
      </c>
      <c r="G6" s="52">
        <v>152704</v>
      </c>
      <c r="H6" s="52">
        <v>550193.6</v>
      </c>
      <c r="I6" s="52">
        <v>507774.14</v>
      </c>
      <c r="J6" s="62">
        <f aca="true" t="shared" si="0" ref="J6:J29">(G6-D6)*100/D6</f>
        <v>-25.679187797494475</v>
      </c>
      <c r="K6" s="63">
        <f aca="true" t="shared" si="1" ref="K6:K29">(H6-E6)*100/E6</f>
        <v>-12.125595099675204</v>
      </c>
      <c r="L6" s="63">
        <f aca="true" t="shared" si="2" ref="L6:L29">(I6-F6)*100/F6</f>
        <v>-9.092112837866075</v>
      </c>
      <c r="M6" s="64">
        <f aca="true" t="shared" si="3" ref="M6:M29">E6/D6</f>
        <v>3.047285682302668</v>
      </c>
      <c r="N6" s="64">
        <f aca="true" t="shared" si="4" ref="N6:N29">H6/G6</f>
        <v>3.603007124895222</v>
      </c>
      <c r="O6" s="64">
        <f aca="true" t="shared" si="5" ref="O6:O29">F6/D6</f>
        <v>2.7184981943484563</v>
      </c>
      <c r="P6" s="64">
        <f aca="true" t="shared" si="6" ref="P6:P29">I6/G6</f>
        <v>3.3252183308885166</v>
      </c>
    </row>
    <row r="7" spans="1:16" ht="10.5">
      <c r="A7" s="51" t="s">
        <v>572</v>
      </c>
      <c r="B7" s="51" t="s">
        <v>645</v>
      </c>
      <c r="C7" s="51" t="s">
        <v>45</v>
      </c>
      <c r="D7" s="52">
        <v>485100</v>
      </c>
      <c r="E7" s="52">
        <v>1230228</v>
      </c>
      <c r="F7" s="52">
        <v>1104639.31</v>
      </c>
      <c r="G7" s="52">
        <v>349446</v>
      </c>
      <c r="H7" s="52">
        <v>1309587.5</v>
      </c>
      <c r="I7" s="52">
        <v>1183261.03</v>
      </c>
      <c r="J7" s="62">
        <f t="shared" si="0"/>
        <v>-27.96413110698825</v>
      </c>
      <c r="K7" s="63">
        <f t="shared" si="1"/>
        <v>6.4507961125905116</v>
      </c>
      <c r="L7" s="63">
        <f t="shared" si="2"/>
        <v>7.117411021702638</v>
      </c>
      <c r="M7" s="64">
        <f t="shared" si="3"/>
        <v>2.536029684601113</v>
      </c>
      <c r="N7" s="64">
        <f t="shared" si="4"/>
        <v>3.7476105034826555</v>
      </c>
      <c r="O7" s="64">
        <f t="shared" si="5"/>
        <v>2.277137311894455</v>
      </c>
      <c r="P7" s="64">
        <f t="shared" si="6"/>
        <v>3.386105521310875</v>
      </c>
    </row>
    <row r="8" spans="1:16" ht="10.5">
      <c r="A8" s="51" t="s">
        <v>572</v>
      </c>
      <c r="B8" s="51" t="s">
        <v>645</v>
      </c>
      <c r="C8" s="51" t="s">
        <v>169</v>
      </c>
      <c r="D8" s="52">
        <v>370980</v>
      </c>
      <c r="E8" s="52">
        <v>999331.2</v>
      </c>
      <c r="F8" s="52">
        <v>902944.84</v>
      </c>
      <c r="G8" s="52">
        <v>406380</v>
      </c>
      <c r="H8" s="52">
        <v>1229574.8</v>
      </c>
      <c r="I8" s="52">
        <v>1076167.09</v>
      </c>
      <c r="J8" s="62">
        <f t="shared" si="0"/>
        <v>9.542293385088145</v>
      </c>
      <c r="K8" s="63">
        <f t="shared" si="1"/>
        <v>23.03976899750554</v>
      </c>
      <c r="L8" s="63">
        <f t="shared" si="2"/>
        <v>19.184145290647002</v>
      </c>
      <c r="M8" s="64">
        <f t="shared" si="3"/>
        <v>2.6937603105288694</v>
      </c>
      <c r="N8" s="64">
        <f t="shared" si="4"/>
        <v>3.02567744475614</v>
      </c>
      <c r="O8" s="64">
        <f t="shared" si="5"/>
        <v>2.4339447948676476</v>
      </c>
      <c r="P8" s="64">
        <f t="shared" si="6"/>
        <v>2.6481792657118954</v>
      </c>
    </row>
    <row r="9" spans="1:16" ht="10.5">
      <c r="A9" s="51" t="s">
        <v>488</v>
      </c>
      <c r="B9" s="51" t="s">
        <v>489</v>
      </c>
      <c r="C9" s="51" t="s">
        <v>109</v>
      </c>
      <c r="D9" s="52">
        <v>381309</v>
      </c>
      <c r="E9" s="52">
        <v>301098.75</v>
      </c>
      <c r="F9" s="52">
        <v>268998.24</v>
      </c>
      <c r="G9" s="52">
        <v>962880</v>
      </c>
      <c r="H9" s="52">
        <v>794422</v>
      </c>
      <c r="I9" s="52">
        <v>708076.58</v>
      </c>
      <c r="J9" s="62">
        <f t="shared" si="0"/>
        <v>152.51961008001385</v>
      </c>
      <c r="K9" s="63">
        <f t="shared" si="1"/>
        <v>163.84101561364835</v>
      </c>
      <c r="L9" s="63">
        <f t="shared" si="2"/>
        <v>163.22721665390821</v>
      </c>
      <c r="M9" s="64">
        <f t="shared" si="3"/>
        <v>0.7896450123128487</v>
      </c>
      <c r="N9" s="64">
        <f t="shared" si="4"/>
        <v>0.8250477733466268</v>
      </c>
      <c r="O9" s="64">
        <f t="shared" si="5"/>
        <v>0.7054599812750288</v>
      </c>
      <c r="P9" s="64">
        <f t="shared" si="6"/>
        <v>0.7353736498836823</v>
      </c>
    </row>
    <row r="10" spans="1:16" ht="10.5">
      <c r="A10" s="51" t="s">
        <v>488</v>
      </c>
      <c r="B10" s="51" t="s">
        <v>489</v>
      </c>
      <c r="C10" s="51" t="s">
        <v>133</v>
      </c>
      <c r="D10" s="52">
        <v>596771</v>
      </c>
      <c r="E10" s="52">
        <v>422900</v>
      </c>
      <c r="F10" s="52">
        <v>375623.49</v>
      </c>
      <c r="G10" s="52"/>
      <c r="H10" s="52"/>
      <c r="I10" s="52"/>
      <c r="J10" s="62"/>
      <c r="K10" s="63"/>
      <c r="L10" s="63"/>
      <c r="M10" s="64">
        <f t="shared" si="3"/>
        <v>0.7086470354625141</v>
      </c>
      <c r="N10" s="64"/>
      <c r="O10" s="64">
        <f t="shared" si="5"/>
        <v>0.62942651368783</v>
      </c>
      <c r="P10" s="64"/>
    </row>
    <row r="11" spans="1:16" ht="10.5">
      <c r="A11" s="51" t="s">
        <v>488</v>
      </c>
      <c r="B11" s="51" t="s">
        <v>489</v>
      </c>
      <c r="C11" s="51" t="s">
        <v>59</v>
      </c>
      <c r="D11" s="52">
        <v>1106864</v>
      </c>
      <c r="E11" s="52">
        <v>997508.88</v>
      </c>
      <c r="F11" s="52">
        <v>897788.81</v>
      </c>
      <c r="G11" s="52">
        <v>1026248.15</v>
      </c>
      <c r="H11" s="52">
        <v>1020524.8</v>
      </c>
      <c r="I11" s="52">
        <v>924339.63</v>
      </c>
      <c r="J11" s="62">
        <f t="shared" si="0"/>
        <v>-7.283266056173114</v>
      </c>
      <c r="K11" s="63">
        <f t="shared" si="1"/>
        <v>2.3073398604732263</v>
      </c>
      <c r="L11" s="63">
        <f t="shared" si="2"/>
        <v>2.957356975745771</v>
      </c>
      <c r="M11" s="64">
        <f t="shared" si="3"/>
        <v>0.9012027493892655</v>
      </c>
      <c r="N11" s="64">
        <f t="shared" si="4"/>
        <v>0.9944230350135101</v>
      </c>
      <c r="O11" s="64">
        <f t="shared" si="5"/>
        <v>0.8111103170759913</v>
      </c>
      <c r="P11" s="64">
        <f t="shared" si="6"/>
        <v>0.9006979744616348</v>
      </c>
    </row>
    <row r="12" spans="1:16" ht="10.5">
      <c r="A12" s="51" t="s">
        <v>488</v>
      </c>
      <c r="B12" s="51" t="s">
        <v>489</v>
      </c>
      <c r="C12" s="51" t="s">
        <v>134</v>
      </c>
      <c r="D12" s="52">
        <v>4821349</v>
      </c>
      <c r="E12" s="52">
        <v>4072906.74</v>
      </c>
      <c r="F12" s="52">
        <v>3656910.98</v>
      </c>
      <c r="G12" s="52">
        <v>3784078.6</v>
      </c>
      <c r="H12" s="52">
        <v>3750953.91</v>
      </c>
      <c r="I12" s="52">
        <v>3392300.31</v>
      </c>
      <c r="J12" s="62">
        <f t="shared" si="0"/>
        <v>-21.514111506966202</v>
      </c>
      <c r="K12" s="63">
        <f t="shared" si="1"/>
        <v>-7.90474348057378</v>
      </c>
      <c r="L12" s="63">
        <f t="shared" si="2"/>
        <v>-7.235906792568408</v>
      </c>
      <c r="M12" s="64">
        <f t="shared" si="3"/>
        <v>0.8447649693063083</v>
      </c>
      <c r="N12" s="64">
        <f t="shared" si="4"/>
        <v>0.9912462996936692</v>
      </c>
      <c r="O12" s="64">
        <f t="shared" si="5"/>
        <v>0.7584829432592414</v>
      </c>
      <c r="P12" s="64">
        <f t="shared" si="6"/>
        <v>0.8964666616597234</v>
      </c>
    </row>
    <row r="13" spans="1:16" ht="10.5">
      <c r="A13" s="51" t="s">
        <v>488</v>
      </c>
      <c r="B13" s="51" t="s">
        <v>489</v>
      </c>
      <c r="C13" s="51" t="s">
        <v>45</v>
      </c>
      <c r="D13" s="52">
        <v>64324348.8</v>
      </c>
      <c r="E13" s="52">
        <v>49786906.67</v>
      </c>
      <c r="F13" s="52">
        <v>44623611.25</v>
      </c>
      <c r="G13" s="52">
        <v>87179500.1</v>
      </c>
      <c r="H13" s="52">
        <v>75519361.34</v>
      </c>
      <c r="I13" s="52">
        <v>68072646</v>
      </c>
      <c r="J13" s="62">
        <f t="shared" si="0"/>
        <v>35.531104047492505</v>
      </c>
      <c r="K13" s="63">
        <f t="shared" si="1"/>
        <v>51.685184702397976</v>
      </c>
      <c r="L13" s="63">
        <f t="shared" si="2"/>
        <v>52.5484919152526</v>
      </c>
      <c r="M13" s="64">
        <f t="shared" si="3"/>
        <v>0.7739978343939333</v>
      </c>
      <c r="N13" s="64">
        <f t="shared" si="4"/>
        <v>0.8662513693399809</v>
      </c>
      <c r="O13" s="64">
        <f t="shared" si="5"/>
        <v>0.6937281462226011</v>
      </c>
      <c r="P13" s="64">
        <f t="shared" si="6"/>
        <v>0.7808331766288713</v>
      </c>
    </row>
    <row r="14" spans="1:16" ht="10.5">
      <c r="A14" s="51" t="s">
        <v>488</v>
      </c>
      <c r="B14" s="51" t="s">
        <v>489</v>
      </c>
      <c r="C14" s="51" t="s">
        <v>97</v>
      </c>
      <c r="D14" s="52">
        <v>57875</v>
      </c>
      <c r="E14" s="52">
        <v>41798</v>
      </c>
      <c r="F14" s="52">
        <v>37455.5</v>
      </c>
      <c r="G14" s="52"/>
      <c r="H14" s="52"/>
      <c r="I14" s="52"/>
      <c r="J14" s="62"/>
      <c r="K14" s="63"/>
      <c r="L14" s="63"/>
      <c r="M14" s="64">
        <f t="shared" si="3"/>
        <v>0.7222116630669546</v>
      </c>
      <c r="N14" s="64"/>
      <c r="O14" s="64">
        <f t="shared" si="5"/>
        <v>0.6471792656587473</v>
      </c>
      <c r="P14" s="64"/>
    </row>
    <row r="15" spans="1:16" ht="10.5">
      <c r="A15" s="51" t="s">
        <v>488</v>
      </c>
      <c r="B15" s="51" t="s">
        <v>489</v>
      </c>
      <c r="C15" s="51" t="s">
        <v>61</v>
      </c>
      <c r="D15" s="52">
        <v>1049696</v>
      </c>
      <c r="E15" s="52">
        <v>1053830.57</v>
      </c>
      <c r="F15" s="52">
        <v>952044.82</v>
      </c>
      <c r="G15" s="52">
        <v>3988557.1</v>
      </c>
      <c r="H15" s="52">
        <v>4436962.53</v>
      </c>
      <c r="I15" s="52">
        <v>3882484.79</v>
      </c>
      <c r="J15" s="62">
        <f t="shared" si="0"/>
        <v>279.9725920647502</v>
      </c>
      <c r="K15" s="63">
        <f t="shared" si="1"/>
        <v>321.03186758000385</v>
      </c>
      <c r="L15" s="63">
        <f t="shared" si="2"/>
        <v>307.80483318001774</v>
      </c>
      <c r="M15" s="64">
        <f t="shared" si="3"/>
        <v>1.0039388260982227</v>
      </c>
      <c r="N15" s="64">
        <f t="shared" si="4"/>
        <v>1.112422968697126</v>
      </c>
      <c r="O15" s="64">
        <f t="shared" si="5"/>
        <v>0.9069719423528335</v>
      </c>
      <c r="P15" s="64">
        <f t="shared" si="6"/>
        <v>0.9734058439328849</v>
      </c>
    </row>
    <row r="16" spans="1:16" ht="10.5">
      <c r="A16" s="51" t="s">
        <v>488</v>
      </c>
      <c r="B16" s="51" t="s">
        <v>489</v>
      </c>
      <c r="C16" s="51" t="s">
        <v>49</v>
      </c>
      <c r="D16" s="52">
        <v>23947</v>
      </c>
      <c r="E16" s="52">
        <v>72270</v>
      </c>
      <c r="F16" s="52">
        <v>64387.83</v>
      </c>
      <c r="G16" s="52">
        <v>43443</v>
      </c>
      <c r="H16" s="52">
        <v>209816.96</v>
      </c>
      <c r="I16" s="52">
        <v>184272.42</v>
      </c>
      <c r="J16" s="62">
        <f t="shared" si="0"/>
        <v>81.41312064141646</v>
      </c>
      <c r="K16" s="63">
        <f t="shared" si="1"/>
        <v>190.3237304552373</v>
      </c>
      <c r="L16" s="63">
        <f t="shared" si="2"/>
        <v>186.1913811973474</v>
      </c>
      <c r="M16" s="64">
        <f t="shared" si="3"/>
        <v>3.0179145613229212</v>
      </c>
      <c r="N16" s="64">
        <f t="shared" si="4"/>
        <v>4.82970697235458</v>
      </c>
      <c r="O16" s="64">
        <f t="shared" si="5"/>
        <v>2.688763937027603</v>
      </c>
      <c r="P16" s="64">
        <f t="shared" si="6"/>
        <v>4.241705683309164</v>
      </c>
    </row>
    <row r="17" spans="1:16" ht="10.5">
      <c r="A17" s="51" t="s">
        <v>488</v>
      </c>
      <c r="B17" s="51" t="s">
        <v>489</v>
      </c>
      <c r="C17" s="51" t="s">
        <v>84</v>
      </c>
      <c r="D17" s="52"/>
      <c r="E17" s="52"/>
      <c r="F17" s="52"/>
      <c r="G17" s="52">
        <v>592030</v>
      </c>
      <c r="H17" s="52">
        <v>544868.75</v>
      </c>
      <c r="I17" s="52">
        <v>489215.44</v>
      </c>
      <c r="J17" s="62"/>
      <c r="K17" s="63"/>
      <c r="L17" s="63"/>
      <c r="M17" s="64"/>
      <c r="N17" s="64">
        <f t="shared" si="4"/>
        <v>0.9203397631876763</v>
      </c>
      <c r="O17" s="64"/>
      <c r="P17" s="64">
        <f t="shared" si="6"/>
        <v>0.8263355573197304</v>
      </c>
    </row>
    <row r="18" spans="1:16" ht="10.5">
      <c r="A18" s="51" t="s">
        <v>488</v>
      </c>
      <c r="B18" s="51" t="s">
        <v>489</v>
      </c>
      <c r="C18" s="51" t="s">
        <v>99</v>
      </c>
      <c r="D18" s="52">
        <v>19551</v>
      </c>
      <c r="E18" s="52">
        <v>25930</v>
      </c>
      <c r="F18" s="52">
        <v>23608.22</v>
      </c>
      <c r="G18" s="52"/>
      <c r="H18" s="52"/>
      <c r="I18" s="52"/>
      <c r="J18" s="62"/>
      <c r="K18" s="63"/>
      <c r="L18" s="63"/>
      <c r="M18" s="64">
        <f t="shared" si="3"/>
        <v>1.3262748708505958</v>
      </c>
      <c r="N18" s="64"/>
      <c r="O18" s="64">
        <f t="shared" si="5"/>
        <v>1.2075198199580586</v>
      </c>
      <c r="P18" s="64"/>
    </row>
    <row r="19" spans="1:16" ht="10.5">
      <c r="A19" s="51" t="s">
        <v>488</v>
      </c>
      <c r="B19" s="51" t="s">
        <v>489</v>
      </c>
      <c r="C19" s="51" t="s">
        <v>213</v>
      </c>
      <c r="D19" s="52"/>
      <c r="E19" s="52"/>
      <c r="F19" s="52"/>
      <c r="G19" s="52">
        <v>19518</v>
      </c>
      <c r="H19" s="52">
        <v>16645</v>
      </c>
      <c r="I19" s="52">
        <v>13913.48</v>
      </c>
      <c r="J19" s="62"/>
      <c r="K19" s="63"/>
      <c r="L19" s="63"/>
      <c r="M19" s="64"/>
      <c r="N19" s="64">
        <f t="shared" si="4"/>
        <v>0.8528025412439799</v>
      </c>
      <c r="O19" s="64"/>
      <c r="P19" s="64">
        <f t="shared" si="6"/>
        <v>0.7128537760016395</v>
      </c>
    </row>
    <row r="20" spans="1:16" ht="10.5">
      <c r="A20" s="51" t="s">
        <v>488</v>
      </c>
      <c r="B20" s="51" t="s">
        <v>489</v>
      </c>
      <c r="C20" s="51" t="s">
        <v>682</v>
      </c>
      <c r="D20" s="52">
        <v>144800</v>
      </c>
      <c r="E20" s="52">
        <v>160024.5</v>
      </c>
      <c r="F20" s="52">
        <v>143839.33</v>
      </c>
      <c r="G20" s="52">
        <v>40273</v>
      </c>
      <c r="H20" s="52">
        <v>43812.5</v>
      </c>
      <c r="I20" s="52">
        <v>38754.79</v>
      </c>
      <c r="J20" s="62">
        <f t="shared" si="0"/>
        <v>-72.1871546961326</v>
      </c>
      <c r="K20" s="63">
        <f t="shared" si="1"/>
        <v>-72.62137985121028</v>
      </c>
      <c r="L20" s="63">
        <f t="shared" si="2"/>
        <v>-73.05688923884725</v>
      </c>
      <c r="M20" s="64">
        <f t="shared" si="3"/>
        <v>1.1051415745856354</v>
      </c>
      <c r="N20" s="64">
        <f t="shared" si="4"/>
        <v>1.0878876666749435</v>
      </c>
      <c r="O20" s="64">
        <f t="shared" si="5"/>
        <v>0.9933655386740331</v>
      </c>
      <c r="P20" s="64">
        <f t="shared" si="6"/>
        <v>0.9623020385866462</v>
      </c>
    </row>
    <row r="21" spans="1:16" ht="10.5">
      <c r="A21" s="51" t="s">
        <v>488</v>
      </c>
      <c r="B21" s="51" t="s">
        <v>489</v>
      </c>
      <c r="C21" s="51" t="s">
        <v>169</v>
      </c>
      <c r="D21" s="52">
        <v>3503074</v>
      </c>
      <c r="E21" s="52">
        <v>2833324.66</v>
      </c>
      <c r="F21" s="52">
        <v>2531193.91</v>
      </c>
      <c r="G21" s="52">
        <v>287064</v>
      </c>
      <c r="H21" s="52">
        <v>237089.8</v>
      </c>
      <c r="I21" s="52">
        <v>222034.86</v>
      </c>
      <c r="J21" s="62">
        <f t="shared" si="0"/>
        <v>-91.80536865621451</v>
      </c>
      <c r="K21" s="63">
        <f t="shared" si="1"/>
        <v>-91.63209909026098</v>
      </c>
      <c r="L21" s="63">
        <f t="shared" si="2"/>
        <v>-91.22805806687487</v>
      </c>
      <c r="M21" s="64">
        <f t="shared" si="3"/>
        <v>0.8088109643130577</v>
      </c>
      <c r="N21" s="64">
        <f t="shared" si="4"/>
        <v>0.8259126884597162</v>
      </c>
      <c r="O21" s="64">
        <f t="shared" si="5"/>
        <v>0.7225636426749764</v>
      </c>
      <c r="P21" s="64">
        <f t="shared" si="6"/>
        <v>0.7734681464760471</v>
      </c>
    </row>
    <row r="22" spans="1:16" ht="10.5">
      <c r="A22" s="51" t="s">
        <v>488</v>
      </c>
      <c r="B22" s="51" t="s">
        <v>489</v>
      </c>
      <c r="C22" s="51" t="s">
        <v>48</v>
      </c>
      <c r="D22" s="52">
        <v>2119376</v>
      </c>
      <c r="E22" s="52">
        <v>2162547.66</v>
      </c>
      <c r="F22" s="52">
        <v>1979069.37</v>
      </c>
      <c r="G22" s="52">
        <v>40978</v>
      </c>
      <c r="H22" s="52">
        <v>38077</v>
      </c>
      <c r="I22" s="52">
        <v>35791.42</v>
      </c>
      <c r="J22" s="62">
        <f t="shared" si="0"/>
        <v>-98.06650636791207</v>
      </c>
      <c r="K22" s="63">
        <f t="shared" si="1"/>
        <v>-98.239252678482</v>
      </c>
      <c r="L22" s="63">
        <f t="shared" si="2"/>
        <v>-98.19150250402795</v>
      </c>
      <c r="M22" s="64">
        <f t="shared" si="3"/>
        <v>1.0203699862601068</v>
      </c>
      <c r="N22" s="64">
        <f t="shared" si="4"/>
        <v>0.9292059153692225</v>
      </c>
      <c r="O22" s="64">
        <f t="shared" si="5"/>
        <v>0.93379814152845</v>
      </c>
      <c r="P22" s="64">
        <f t="shared" si="6"/>
        <v>0.8734301332422275</v>
      </c>
    </row>
    <row r="23" spans="1:16" ht="10.5">
      <c r="A23" s="51" t="s">
        <v>488</v>
      </c>
      <c r="B23" s="51" t="s">
        <v>489</v>
      </c>
      <c r="C23" s="51" t="s">
        <v>107</v>
      </c>
      <c r="D23" s="52">
        <v>56710</v>
      </c>
      <c r="E23" s="52">
        <v>43145.5</v>
      </c>
      <c r="F23" s="52">
        <v>39002.85</v>
      </c>
      <c r="G23" s="52">
        <v>44850</v>
      </c>
      <c r="H23" s="52">
        <v>39795</v>
      </c>
      <c r="I23" s="52">
        <v>35545.69</v>
      </c>
      <c r="J23" s="62">
        <f t="shared" si="0"/>
        <v>-20.913419150061717</v>
      </c>
      <c r="K23" s="63">
        <f t="shared" si="1"/>
        <v>-7.76558389635072</v>
      </c>
      <c r="L23" s="63">
        <f t="shared" si="2"/>
        <v>-8.86386507652645</v>
      </c>
      <c r="M23" s="64">
        <f t="shared" si="3"/>
        <v>0.7608093810615412</v>
      </c>
      <c r="N23" s="64">
        <f t="shared" si="4"/>
        <v>0.8872909698996656</v>
      </c>
      <c r="O23" s="64">
        <f t="shared" si="5"/>
        <v>0.6877596543819432</v>
      </c>
      <c r="P23" s="64">
        <f t="shared" si="6"/>
        <v>0.7925460423634337</v>
      </c>
    </row>
    <row r="24" spans="1:16" ht="10.5">
      <c r="A24" s="51" t="s">
        <v>490</v>
      </c>
      <c r="B24" s="51" t="s">
        <v>703</v>
      </c>
      <c r="C24" s="51" t="s">
        <v>557</v>
      </c>
      <c r="D24" s="52">
        <v>2000</v>
      </c>
      <c r="E24" s="52">
        <v>5940</v>
      </c>
      <c r="F24" s="52">
        <v>5349.79</v>
      </c>
      <c r="G24" s="52"/>
      <c r="H24" s="52"/>
      <c r="I24" s="52"/>
      <c r="J24" s="62"/>
      <c r="K24" s="63"/>
      <c r="L24" s="63"/>
      <c r="M24" s="64">
        <f t="shared" si="3"/>
        <v>2.97</v>
      </c>
      <c r="N24" s="64"/>
      <c r="O24" s="64">
        <f t="shared" si="5"/>
        <v>2.674895</v>
      </c>
      <c r="P24" s="64"/>
    </row>
    <row r="25" spans="1:16" ht="10.5">
      <c r="A25" s="51" t="s">
        <v>812</v>
      </c>
      <c r="B25" s="51" t="s">
        <v>813</v>
      </c>
      <c r="C25" s="51" t="s">
        <v>59</v>
      </c>
      <c r="D25" s="52"/>
      <c r="E25" s="52"/>
      <c r="F25" s="52"/>
      <c r="G25" s="52">
        <v>656</v>
      </c>
      <c r="H25" s="52">
        <v>2592.88</v>
      </c>
      <c r="I25" s="52">
        <v>2307.7</v>
      </c>
      <c r="J25" s="62"/>
      <c r="K25" s="63"/>
      <c r="L25" s="63"/>
      <c r="M25" s="64"/>
      <c r="N25" s="64">
        <f t="shared" si="4"/>
        <v>3.952560975609756</v>
      </c>
      <c r="O25" s="64"/>
      <c r="P25" s="64">
        <f t="shared" si="6"/>
        <v>3.5178353658536583</v>
      </c>
    </row>
    <row r="26" spans="1:16" ht="10.5">
      <c r="A26" s="51" t="s">
        <v>812</v>
      </c>
      <c r="B26" s="51" t="s">
        <v>813</v>
      </c>
      <c r="C26" s="51" t="s">
        <v>134</v>
      </c>
      <c r="D26" s="52"/>
      <c r="E26" s="52"/>
      <c r="F26" s="52"/>
      <c r="G26" s="52">
        <v>1752</v>
      </c>
      <c r="H26" s="52">
        <v>6991.54</v>
      </c>
      <c r="I26" s="52">
        <v>6367.25</v>
      </c>
      <c r="J26" s="62"/>
      <c r="K26" s="63"/>
      <c r="L26" s="63"/>
      <c r="M26" s="64"/>
      <c r="N26" s="64">
        <f t="shared" si="4"/>
        <v>3.9906050228310503</v>
      </c>
      <c r="O26" s="64"/>
      <c r="P26" s="64">
        <f t="shared" si="6"/>
        <v>3.634275114155251</v>
      </c>
    </row>
    <row r="27" spans="1:16" ht="10.5">
      <c r="A27" s="51" t="s">
        <v>812</v>
      </c>
      <c r="B27" s="51" t="s">
        <v>813</v>
      </c>
      <c r="C27" s="51" t="s">
        <v>43</v>
      </c>
      <c r="D27" s="52"/>
      <c r="E27" s="52"/>
      <c r="F27" s="52"/>
      <c r="G27" s="52">
        <v>15615</v>
      </c>
      <c r="H27" s="52">
        <v>13043.35</v>
      </c>
      <c r="I27" s="52">
        <v>10930.52</v>
      </c>
      <c r="J27" s="62"/>
      <c r="K27" s="63"/>
      <c r="L27" s="63"/>
      <c r="M27" s="64"/>
      <c r="N27" s="64">
        <f t="shared" si="4"/>
        <v>0.8353089977585655</v>
      </c>
      <c r="O27" s="64"/>
      <c r="P27" s="64">
        <f t="shared" si="6"/>
        <v>0.7000012808197247</v>
      </c>
    </row>
    <row r="28" spans="1:16" ht="10.5">
      <c r="A28" s="51" t="s">
        <v>839</v>
      </c>
      <c r="B28" s="51" t="s">
        <v>840</v>
      </c>
      <c r="C28" s="51" t="s">
        <v>621</v>
      </c>
      <c r="D28" s="52"/>
      <c r="E28" s="52"/>
      <c r="F28" s="52"/>
      <c r="G28" s="52">
        <v>12900</v>
      </c>
      <c r="H28" s="52">
        <v>12405.68</v>
      </c>
      <c r="I28" s="52">
        <v>11203.77</v>
      </c>
      <c r="J28" s="62"/>
      <c r="K28" s="63"/>
      <c r="L28" s="63"/>
      <c r="M28" s="64"/>
      <c r="N28" s="64">
        <f t="shared" si="4"/>
        <v>0.9616806201550387</v>
      </c>
      <c r="O28" s="64"/>
      <c r="P28" s="64">
        <f t="shared" si="6"/>
        <v>0.8685093023255814</v>
      </c>
    </row>
    <row r="29" spans="1:16" s="99" customFormat="1" ht="10.5">
      <c r="A29" s="54"/>
      <c r="B29" s="54" t="s">
        <v>120</v>
      </c>
      <c r="C29" s="54"/>
      <c r="D29" s="55">
        <f aca="true" t="shared" si="7" ref="D29:I29">SUM(D5:D28)</f>
        <v>79308762.8</v>
      </c>
      <c r="E29" s="55">
        <f t="shared" si="7"/>
        <v>64947260.730000004</v>
      </c>
      <c r="F29" s="55">
        <f t="shared" si="7"/>
        <v>58266949.37</v>
      </c>
      <c r="G29" s="55">
        <f t="shared" si="7"/>
        <v>98960872.94999999</v>
      </c>
      <c r="H29" s="55">
        <f t="shared" si="7"/>
        <v>89803733.34</v>
      </c>
      <c r="I29" s="55">
        <f t="shared" si="7"/>
        <v>80821379.94000001</v>
      </c>
      <c r="J29" s="62">
        <f t="shared" si="0"/>
        <v>24.77924185951365</v>
      </c>
      <c r="K29" s="63">
        <f t="shared" si="1"/>
        <v>38.271779795815874</v>
      </c>
      <c r="L29" s="63">
        <f t="shared" si="2"/>
        <v>38.70878914009638</v>
      </c>
      <c r="M29" s="64">
        <f t="shared" si="3"/>
        <v>0.8189165791651967</v>
      </c>
      <c r="N29" s="64">
        <f t="shared" si="4"/>
        <v>0.9074670691857515</v>
      </c>
      <c r="O29" s="64">
        <f t="shared" si="5"/>
        <v>0.7346848861699807</v>
      </c>
      <c r="P29" s="64">
        <f t="shared" si="6"/>
        <v>0.8167003536926664</v>
      </c>
    </row>
  </sheetData>
  <sheetProtection/>
  <mergeCells count="3">
    <mergeCell ref="A1:G1"/>
    <mergeCell ref="A3:G3"/>
    <mergeCell ref="A2:G2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60"/>
  <sheetViews>
    <sheetView view="pageBreakPreview" zoomScale="88" zoomScaleSheetLayoutView="88" zoomScalePageLayoutView="0" workbookViewId="0" topLeftCell="A25">
      <selection activeCell="F57" sqref="F57"/>
    </sheetView>
  </sheetViews>
  <sheetFormatPr defaultColWidth="9.140625" defaultRowHeight="12.75"/>
  <cols>
    <col min="1" max="1" width="16.140625" style="41" bestFit="1" customWidth="1"/>
    <col min="2" max="2" width="40.421875" style="41" customWidth="1"/>
    <col min="3" max="3" width="20.7109375" style="41" customWidth="1"/>
    <col min="4" max="4" width="9.140625" style="50" customWidth="1"/>
    <col min="5" max="6" width="11.140625" style="50" bestFit="1" customWidth="1"/>
    <col min="7" max="7" width="10.00390625" style="50" bestFit="1" customWidth="1"/>
    <col min="8" max="9" width="11.140625" style="50" bestFit="1" customWidth="1"/>
    <col min="10" max="12" width="9.7109375" style="41" bestFit="1" customWidth="1"/>
    <col min="13" max="13" width="10.140625" style="41" customWidth="1"/>
    <col min="14" max="14" width="10.00390625" style="41" customWidth="1"/>
    <col min="15" max="15" width="9.8515625" style="41" customWidth="1"/>
    <col min="16" max="16" width="10.7109375" style="41" customWidth="1"/>
    <col min="17" max="16384" width="9.140625" style="41" customWidth="1"/>
  </cols>
  <sheetData>
    <row r="1" spans="1:7" ht="12.75" customHeight="1">
      <c r="A1" s="171" t="s">
        <v>124</v>
      </c>
      <c r="B1" s="171"/>
      <c r="C1" s="171"/>
      <c r="D1" s="171"/>
      <c r="E1" s="171"/>
      <c r="F1" s="171"/>
      <c r="G1" s="171"/>
    </row>
    <row r="2" spans="1:11" s="44" customFormat="1" ht="12.75" customHeight="1">
      <c r="A2" s="172" t="s">
        <v>873</v>
      </c>
      <c r="B2" s="172"/>
      <c r="C2" s="172"/>
      <c r="D2" s="172"/>
      <c r="E2" s="172"/>
      <c r="F2" s="172"/>
      <c r="G2" s="172"/>
      <c r="H2" s="43"/>
      <c r="I2" s="43"/>
      <c r="J2" s="43"/>
      <c r="K2" s="43"/>
    </row>
    <row r="3" spans="1:16" s="44" customFormat="1" ht="12.75" customHeight="1">
      <c r="A3" s="59"/>
      <c r="B3" s="59"/>
      <c r="C3" s="59"/>
      <c r="D3" s="42"/>
      <c r="E3" s="42"/>
      <c r="F3" s="42"/>
      <c r="G3" s="42"/>
      <c r="H3" s="50"/>
      <c r="I3" s="50"/>
      <c r="J3" s="41"/>
      <c r="K3" s="41"/>
      <c r="L3" s="41"/>
      <c r="M3" s="41"/>
      <c r="N3" s="41"/>
      <c r="O3" s="41"/>
      <c r="P3" s="41"/>
    </row>
    <row r="4" spans="1:16" ht="31.5">
      <c r="A4" s="45" t="s">
        <v>125</v>
      </c>
      <c r="B4" s="45" t="s">
        <v>126</v>
      </c>
      <c r="C4" s="45" t="s">
        <v>127</v>
      </c>
      <c r="D4" s="46" t="s">
        <v>683</v>
      </c>
      <c r="E4" s="46" t="s">
        <v>684</v>
      </c>
      <c r="F4" s="46" t="s">
        <v>717</v>
      </c>
      <c r="G4" s="46" t="s">
        <v>740</v>
      </c>
      <c r="H4" s="46" t="s">
        <v>741</v>
      </c>
      <c r="I4" s="46" t="s">
        <v>742</v>
      </c>
      <c r="J4" s="47" t="s">
        <v>78</v>
      </c>
      <c r="K4" s="48" t="s">
        <v>79</v>
      </c>
      <c r="L4" s="48" t="s">
        <v>656</v>
      </c>
      <c r="M4" s="49" t="s">
        <v>685</v>
      </c>
      <c r="N4" s="49" t="s">
        <v>743</v>
      </c>
      <c r="O4" s="49" t="s">
        <v>686</v>
      </c>
      <c r="P4" s="49" t="s">
        <v>744</v>
      </c>
    </row>
    <row r="5" spans="1:16" ht="10.5">
      <c r="A5" s="51" t="s">
        <v>165</v>
      </c>
      <c r="B5" s="51" t="s">
        <v>166</v>
      </c>
      <c r="C5" s="51" t="s">
        <v>134</v>
      </c>
      <c r="D5" s="52">
        <v>1350</v>
      </c>
      <c r="E5" s="52">
        <v>10301</v>
      </c>
      <c r="F5" s="52">
        <v>9208.53</v>
      </c>
      <c r="G5" s="52"/>
      <c r="H5" s="52"/>
      <c r="I5" s="52"/>
      <c r="J5" s="62"/>
      <c r="K5" s="63"/>
      <c r="L5" s="63"/>
      <c r="M5" s="64">
        <f>E5/D5</f>
        <v>7.63037037037037</v>
      </c>
      <c r="N5" s="64"/>
      <c r="O5" s="64">
        <f>F5/D5</f>
        <v>6.821133333333334</v>
      </c>
      <c r="P5" s="64"/>
    </row>
    <row r="6" spans="1:16" ht="10.5">
      <c r="A6" s="51" t="s">
        <v>165</v>
      </c>
      <c r="B6" s="51" t="s">
        <v>166</v>
      </c>
      <c r="C6" s="51" t="s">
        <v>62</v>
      </c>
      <c r="D6" s="52">
        <v>47989.78</v>
      </c>
      <c r="E6" s="52">
        <v>371113.8</v>
      </c>
      <c r="F6" s="52">
        <v>331140.99</v>
      </c>
      <c r="G6" s="52">
        <v>54891.17</v>
      </c>
      <c r="H6" s="52">
        <v>472740.4</v>
      </c>
      <c r="I6" s="52">
        <v>426312.19</v>
      </c>
      <c r="J6" s="62">
        <f>(G6-D6)*100/D6</f>
        <v>14.380957778927097</v>
      </c>
      <c r="K6" s="63">
        <f>(H6-E6)*100/E6</f>
        <v>27.384214761078688</v>
      </c>
      <c r="L6" s="63">
        <f>(I6-F6)*100/F6</f>
        <v>28.740386383455586</v>
      </c>
      <c r="M6" s="64">
        <f aca="true" t="shared" si="0" ref="M6:M56">E6/D6</f>
        <v>7.73318402376506</v>
      </c>
      <c r="N6" s="64">
        <f aca="true" t="shared" si="1" ref="N6:N56">H6/G6</f>
        <v>8.612321435305534</v>
      </c>
      <c r="O6" s="64">
        <f aca="true" t="shared" si="2" ref="O6:O56">F6/D6</f>
        <v>6.900239801057642</v>
      </c>
      <c r="P6" s="64">
        <f aca="true" t="shared" si="3" ref="P6:P56">I6/G6</f>
        <v>7.766498509687442</v>
      </c>
    </row>
    <row r="7" spans="1:16" ht="10.5">
      <c r="A7" s="51" t="s">
        <v>165</v>
      </c>
      <c r="B7" s="51" t="s">
        <v>166</v>
      </c>
      <c r="C7" s="51" t="s">
        <v>50</v>
      </c>
      <c r="D7" s="52">
        <v>427.68</v>
      </c>
      <c r="E7" s="52">
        <v>3839.4</v>
      </c>
      <c r="F7" s="52">
        <v>3530.93</v>
      </c>
      <c r="G7" s="52"/>
      <c r="H7" s="52"/>
      <c r="I7" s="52"/>
      <c r="J7" s="62"/>
      <c r="K7" s="63"/>
      <c r="L7" s="63"/>
      <c r="M7" s="64">
        <f t="shared" si="0"/>
        <v>8.977272727272727</v>
      </c>
      <c r="N7" s="64"/>
      <c r="O7" s="64">
        <f t="shared" si="2"/>
        <v>8.256009165731388</v>
      </c>
      <c r="P7" s="64"/>
    </row>
    <row r="8" spans="1:16" ht="10.5">
      <c r="A8" s="51" t="s">
        <v>165</v>
      </c>
      <c r="B8" s="51" t="s">
        <v>166</v>
      </c>
      <c r="C8" s="51" t="s">
        <v>672</v>
      </c>
      <c r="D8" s="52">
        <v>6266.52</v>
      </c>
      <c r="E8" s="52">
        <v>47066.16</v>
      </c>
      <c r="F8" s="52">
        <v>42369.63</v>
      </c>
      <c r="G8" s="52"/>
      <c r="H8" s="52"/>
      <c r="I8" s="52"/>
      <c r="J8" s="62"/>
      <c r="K8" s="63"/>
      <c r="L8" s="63"/>
      <c r="M8" s="64">
        <f t="shared" si="0"/>
        <v>7.510733229926658</v>
      </c>
      <c r="N8" s="64"/>
      <c r="O8" s="64">
        <f t="shared" si="2"/>
        <v>6.761269412688381</v>
      </c>
      <c r="P8" s="64"/>
    </row>
    <row r="9" spans="1:16" ht="10.5">
      <c r="A9" s="51" t="s">
        <v>165</v>
      </c>
      <c r="B9" s="51" t="s">
        <v>166</v>
      </c>
      <c r="C9" s="51" t="s">
        <v>232</v>
      </c>
      <c r="D9" s="52">
        <v>139.2</v>
      </c>
      <c r="E9" s="52">
        <v>2094.6</v>
      </c>
      <c r="F9" s="52">
        <v>1881.37</v>
      </c>
      <c r="G9" s="52"/>
      <c r="H9" s="52"/>
      <c r="I9" s="52"/>
      <c r="J9" s="62"/>
      <c r="K9" s="63"/>
      <c r="L9" s="63"/>
      <c r="M9" s="64">
        <f t="shared" si="0"/>
        <v>15.047413793103448</v>
      </c>
      <c r="N9" s="64"/>
      <c r="O9" s="64">
        <f t="shared" si="2"/>
        <v>13.51558908045977</v>
      </c>
      <c r="P9" s="64"/>
    </row>
    <row r="10" spans="1:16" ht="10.5">
      <c r="A10" s="51" t="s">
        <v>165</v>
      </c>
      <c r="B10" s="51" t="s">
        <v>166</v>
      </c>
      <c r="C10" s="51" t="s">
        <v>91</v>
      </c>
      <c r="D10" s="52"/>
      <c r="E10" s="52"/>
      <c r="F10" s="52"/>
      <c r="G10" s="52">
        <v>4099.2</v>
      </c>
      <c r="H10" s="52">
        <v>38079.2</v>
      </c>
      <c r="I10" s="52">
        <v>32167.44</v>
      </c>
      <c r="J10" s="62"/>
      <c r="K10" s="63"/>
      <c r="L10" s="63"/>
      <c r="M10" s="64"/>
      <c r="N10" s="64">
        <f t="shared" si="1"/>
        <v>9.289422326307571</v>
      </c>
      <c r="O10" s="64"/>
      <c r="P10" s="64">
        <f t="shared" si="3"/>
        <v>7.847248243559719</v>
      </c>
    </row>
    <row r="11" spans="1:16" ht="10.5">
      <c r="A11" s="51" t="s">
        <v>165</v>
      </c>
      <c r="B11" s="51" t="s">
        <v>166</v>
      </c>
      <c r="C11" s="51" t="s">
        <v>45</v>
      </c>
      <c r="D11" s="52"/>
      <c r="E11" s="52"/>
      <c r="F11" s="52"/>
      <c r="G11" s="52">
        <v>413.44</v>
      </c>
      <c r="H11" s="52">
        <v>3075.2</v>
      </c>
      <c r="I11" s="52">
        <v>2868.46</v>
      </c>
      <c r="J11" s="62"/>
      <c r="K11" s="63"/>
      <c r="L11" s="63"/>
      <c r="M11" s="64"/>
      <c r="N11" s="64">
        <f t="shared" si="1"/>
        <v>7.438080495356036</v>
      </c>
      <c r="O11" s="64"/>
      <c r="P11" s="64">
        <f t="shared" si="3"/>
        <v>6.938032120743034</v>
      </c>
    </row>
    <row r="12" spans="1:16" ht="10.5">
      <c r="A12" s="51" t="s">
        <v>165</v>
      </c>
      <c r="B12" s="51" t="s">
        <v>166</v>
      </c>
      <c r="C12" s="51" t="s">
        <v>98</v>
      </c>
      <c r="D12" s="52"/>
      <c r="E12" s="52"/>
      <c r="F12" s="52"/>
      <c r="G12" s="52">
        <v>7236</v>
      </c>
      <c r="H12" s="52">
        <v>48336.5</v>
      </c>
      <c r="I12" s="52">
        <v>42796.05</v>
      </c>
      <c r="J12" s="62"/>
      <c r="K12" s="63"/>
      <c r="L12" s="63"/>
      <c r="M12" s="64"/>
      <c r="N12" s="64">
        <f t="shared" si="1"/>
        <v>6.6800027639579875</v>
      </c>
      <c r="O12" s="64"/>
      <c r="P12" s="64">
        <f t="shared" si="3"/>
        <v>5.914324212271974</v>
      </c>
    </row>
    <row r="13" spans="1:16" ht="10.5">
      <c r="A13" s="51" t="s">
        <v>165</v>
      </c>
      <c r="B13" s="51" t="s">
        <v>166</v>
      </c>
      <c r="C13" s="51" t="s">
        <v>49</v>
      </c>
      <c r="D13" s="52"/>
      <c r="E13" s="52"/>
      <c r="F13" s="52"/>
      <c r="G13" s="52">
        <v>2501.1</v>
      </c>
      <c r="H13" s="52">
        <v>23224.5</v>
      </c>
      <c r="I13" s="52">
        <v>21628.11</v>
      </c>
      <c r="J13" s="62"/>
      <c r="K13" s="63"/>
      <c r="L13" s="63"/>
      <c r="M13" s="64"/>
      <c r="N13" s="64">
        <f t="shared" si="1"/>
        <v>9.285714285714286</v>
      </c>
      <c r="O13" s="64"/>
      <c r="P13" s="64">
        <f t="shared" si="3"/>
        <v>8.647439126784215</v>
      </c>
    </row>
    <row r="14" spans="1:16" ht="10.5">
      <c r="A14" s="51" t="s">
        <v>165</v>
      </c>
      <c r="B14" s="51" t="s">
        <v>166</v>
      </c>
      <c r="C14" s="51" t="s">
        <v>48</v>
      </c>
      <c r="D14" s="52">
        <v>21463.24</v>
      </c>
      <c r="E14" s="52">
        <v>155670.9</v>
      </c>
      <c r="F14" s="52">
        <v>140124.67</v>
      </c>
      <c r="G14" s="52">
        <v>6650</v>
      </c>
      <c r="H14" s="52">
        <v>75716.5</v>
      </c>
      <c r="I14" s="52">
        <v>65571.29</v>
      </c>
      <c r="J14" s="62">
        <f>(G14-D14)*100/D14</f>
        <v>-69.01679336390964</v>
      </c>
      <c r="K14" s="63">
        <f>(H14-E14)*100/E14</f>
        <v>-51.36117283320132</v>
      </c>
      <c r="L14" s="63">
        <f>(I14-F14)*100/F14</f>
        <v>-53.205035201867034</v>
      </c>
      <c r="M14" s="64">
        <f t="shared" si="0"/>
        <v>7.252907762294974</v>
      </c>
      <c r="N14" s="64">
        <f t="shared" si="1"/>
        <v>11.38593984962406</v>
      </c>
      <c r="O14" s="64">
        <f t="shared" si="2"/>
        <v>6.528588880336799</v>
      </c>
      <c r="P14" s="64">
        <f t="shared" si="3"/>
        <v>9.860344360902255</v>
      </c>
    </row>
    <row r="15" spans="1:16" ht="10.5">
      <c r="A15" s="51" t="s">
        <v>165</v>
      </c>
      <c r="B15" s="51" t="s">
        <v>166</v>
      </c>
      <c r="C15" s="51" t="s">
        <v>65</v>
      </c>
      <c r="D15" s="52"/>
      <c r="E15" s="52"/>
      <c r="F15" s="52"/>
      <c r="G15" s="52">
        <v>5484</v>
      </c>
      <c r="H15" s="52">
        <v>37710</v>
      </c>
      <c r="I15" s="52">
        <v>34680.23</v>
      </c>
      <c r="J15" s="62"/>
      <c r="K15" s="63"/>
      <c r="L15" s="63"/>
      <c r="M15" s="64"/>
      <c r="N15" s="64">
        <f t="shared" si="1"/>
        <v>6.8763676148796495</v>
      </c>
      <c r="O15" s="64"/>
      <c r="P15" s="64">
        <f t="shared" si="3"/>
        <v>6.3238931436907375</v>
      </c>
    </row>
    <row r="16" spans="1:16" ht="10.5">
      <c r="A16" s="51" t="s">
        <v>167</v>
      </c>
      <c r="B16" s="51" t="s">
        <v>168</v>
      </c>
      <c r="C16" s="51" t="s">
        <v>47</v>
      </c>
      <c r="D16" s="52">
        <v>137943</v>
      </c>
      <c r="E16" s="52">
        <v>801882.11</v>
      </c>
      <c r="F16" s="52">
        <v>717901.2</v>
      </c>
      <c r="G16" s="52">
        <v>10880.4</v>
      </c>
      <c r="H16" s="52">
        <v>70093.88</v>
      </c>
      <c r="I16" s="52">
        <v>66352.44</v>
      </c>
      <c r="J16" s="62">
        <f>(G16-D16)*100/D16</f>
        <v>-92.11239424979883</v>
      </c>
      <c r="K16" s="63">
        <f>(H16-E16)*100/E16</f>
        <v>-91.25882980479513</v>
      </c>
      <c r="L16" s="63">
        <f>(I16-F16)*100/F16</f>
        <v>-90.75744127464894</v>
      </c>
      <c r="M16" s="64">
        <f t="shared" si="0"/>
        <v>5.813141007517598</v>
      </c>
      <c r="N16" s="64">
        <f t="shared" si="1"/>
        <v>6.442215359729422</v>
      </c>
      <c r="O16" s="64">
        <f t="shared" si="2"/>
        <v>5.204332224179552</v>
      </c>
      <c r="P16" s="64">
        <f t="shared" si="3"/>
        <v>6.098345649057021</v>
      </c>
    </row>
    <row r="17" spans="1:16" ht="10.5">
      <c r="A17" s="51" t="s">
        <v>167</v>
      </c>
      <c r="B17" s="51" t="s">
        <v>168</v>
      </c>
      <c r="C17" s="51" t="s">
        <v>62</v>
      </c>
      <c r="D17" s="52"/>
      <c r="E17" s="52"/>
      <c r="F17" s="52"/>
      <c r="G17" s="52">
        <v>18446.5</v>
      </c>
      <c r="H17" s="52">
        <v>140865.55</v>
      </c>
      <c r="I17" s="52">
        <v>125284.89</v>
      </c>
      <c r="J17" s="62"/>
      <c r="K17" s="63"/>
      <c r="L17" s="63"/>
      <c r="M17" s="64"/>
      <c r="N17" s="64">
        <f t="shared" si="1"/>
        <v>7.636437806629983</v>
      </c>
      <c r="O17" s="64"/>
      <c r="P17" s="64">
        <f t="shared" si="3"/>
        <v>6.7917973599327786</v>
      </c>
    </row>
    <row r="18" spans="1:16" ht="10.5">
      <c r="A18" s="51" t="s">
        <v>167</v>
      </c>
      <c r="B18" s="51" t="s">
        <v>168</v>
      </c>
      <c r="C18" s="51" t="s">
        <v>53</v>
      </c>
      <c r="D18" s="52"/>
      <c r="E18" s="52"/>
      <c r="F18" s="52"/>
      <c r="G18" s="52">
        <v>1188</v>
      </c>
      <c r="H18" s="52">
        <v>11790</v>
      </c>
      <c r="I18" s="52">
        <v>10710.83</v>
      </c>
      <c r="J18" s="62"/>
      <c r="K18" s="63"/>
      <c r="L18" s="63"/>
      <c r="M18" s="64"/>
      <c r="N18" s="64">
        <f t="shared" si="1"/>
        <v>9.924242424242424</v>
      </c>
      <c r="O18" s="64"/>
      <c r="P18" s="64">
        <f t="shared" si="3"/>
        <v>9.015850168350168</v>
      </c>
    </row>
    <row r="19" spans="1:16" ht="10.5">
      <c r="A19" s="51" t="s">
        <v>167</v>
      </c>
      <c r="B19" s="51" t="s">
        <v>168</v>
      </c>
      <c r="C19" s="51" t="s">
        <v>50</v>
      </c>
      <c r="D19" s="52">
        <v>2229.6</v>
      </c>
      <c r="E19" s="52">
        <v>21371.4</v>
      </c>
      <c r="F19" s="52">
        <v>19201.87</v>
      </c>
      <c r="G19" s="52"/>
      <c r="H19" s="52"/>
      <c r="I19" s="52"/>
      <c r="J19" s="62"/>
      <c r="K19" s="63"/>
      <c r="L19" s="63"/>
      <c r="M19" s="64">
        <f t="shared" si="0"/>
        <v>9.58530678148547</v>
      </c>
      <c r="N19" s="64"/>
      <c r="O19" s="64">
        <f t="shared" si="2"/>
        <v>8.612248833871547</v>
      </c>
      <c r="P19" s="64"/>
    </row>
    <row r="20" spans="1:16" ht="10.5">
      <c r="A20" s="51" t="s">
        <v>167</v>
      </c>
      <c r="B20" s="51" t="s">
        <v>168</v>
      </c>
      <c r="C20" s="51" t="s">
        <v>91</v>
      </c>
      <c r="D20" s="52"/>
      <c r="E20" s="52"/>
      <c r="F20" s="52"/>
      <c r="G20" s="52">
        <v>2851.2</v>
      </c>
      <c r="H20" s="52">
        <v>27970</v>
      </c>
      <c r="I20" s="52">
        <v>23627.68</v>
      </c>
      <c r="J20" s="62"/>
      <c r="K20" s="63"/>
      <c r="L20" s="63"/>
      <c r="M20" s="64"/>
      <c r="N20" s="64">
        <f t="shared" si="1"/>
        <v>9.809904601571269</v>
      </c>
      <c r="O20" s="64"/>
      <c r="P20" s="64">
        <f t="shared" si="3"/>
        <v>8.286924803591472</v>
      </c>
    </row>
    <row r="21" spans="1:16" ht="10.5">
      <c r="A21" s="51" t="s">
        <v>167</v>
      </c>
      <c r="B21" s="51" t="s">
        <v>168</v>
      </c>
      <c r="C21" s="51" t="s">
        <v>45</v>
      </c>
      <c r="D21" s="52"/>
      <c r="E21" s="52"/>
      <c r="F21" s="52"/>
      <c r="G21" s="52">
        <v>992</v>
      </c>
      <c r="H21" s="52">
        <v>4960</v>
      </c>
      <c r="I21" s="52">
        <v>4626.56</v>
      </c>
      <c r="J21" s="62"/>
      <c r="K21" s="63"/>
      <c r="L21" s="63"/>
      <c r="M21" s="64"/>
      <c r="N21" s="64">
        <f t="shared" si="1"/>
        <v>5</v>
      </c>
      <c r="O21" s="64"/>
      <c r="P21" s="64">
        <f t="shared" si="3"/>
        <v>4.663870967741936</v>
      </c>
    </row>
    <row r="22" spans="1:16" ht="10.5">
      <c r="A22" s="51" t="s">
        <v>167</v>
      </c>
      <c r="B22" s="51" t="s">
        <v>168</v>
      </c>
      <c r="C22" s="51" t="s">
        <v>44</v>
      </c>
      <c r="D22" s="52">
        <v>19019.5</v>
      </c>
      <c r="E22" s="52">
        <v>101706.28</v>
      </c>
      <c r="F22" s="52">
        <v>91902.35</v>
      </c>
      <c r="G22" s="52">
        <v>27825.91</v>
      </c>
      <c r="H22" s="52">
        <v>119441.07</v>
      </c>
      <c r="I22" s="52">
        <v>112891.78</v>
      </c>
      <c r="J22" s="62">
        <f>(G22-D22)*100/D22</f>
        <v>46.30200583611557</v>
      </c>
      <c r="K22" s="63">
        <f>(H22-E22)*100/E22</f>
        <v>17.437261494570453</v>
      </c>
      <c r="L22" s="63">
        <f>(I22-F22)*100/F22</f>
        <v>22.838839267983886</v>
      </c>
      <c r="M22" s="64">
        <f t="shared" si="0"/>
        <v>5.3474739083572125</v>
      </c>
      <c r="N22" s="64">
        <f t="shared" si="1"/>
        <v>4.292440750365397</v>
      </c>
      <c r="O22" s="64">
        <f t="shared" si="2"/>
        <v>4.832006624779831</v>
      </c>
      <c r="P22" s="64">
        <f t="shared" si="3"/>
        <v>4.0570741442058855</v>
      </c>
    </row>
    <row r="23" spans="1:16" ht="10.5">
      <c r="A23" s="51" t="s">
        <v>167</v>
      </c>
      <c r="B23" s="51" t="s">
        <v>168</v>
      </c>
      <c r="C23" s="51" t="s">
        <v>61</v>
      </c>
      <c r="D23" s="52"/>
      <c r="E23" s="52"/>
      <c r="F23" s="52"/>
      <c r="G23" s="52">
        <v>197.75</v>
      </c>
      <c r="H23" s="52">
        <v>7792.95</v>
      </c>
      <c r="I23" s="52">
        <v>7115.62</v>
      </c>
      <c r="J23" s="62"/>
      <c r="K23" s="63"/>
      <c r="L23" s="63"/>
      <c r="M23" s="64"/>
      <c r="N23" s="64">
        <f t="shared" si="1"/>
        <v>39.40809102402023</v>
      </c>
      <c r="O23" s="64"/>
      <c r="P23" s="64">
        <f t="shared" si="3"/>
        <v>35.98290771175727</v>
      </c>
    </row>
    <row r="24" spans="1:16" ht="10.5">
      <c r="A24" s="51" t="s">
        <v>167</v>
      </c>
      <c r="B24" s="51" t="s">
        <v>168</v>
      </c>
      <c r="C24" s="51" t="s">
        <v>49</v>
      </c>
      <c r="D24" s="52">
        <v>1652</v>
      </c>
      <c r="E24" s="52">
        <v>9746.8</v>
      </c>
      <c r="F24" s="52">
        <v>8743.95</v>
      </c>
      <c r="G24" s="52">
        <v>4580</v>
      </c>
      <c r="H24" s="52">
        <v>26437</v>
      </c>
      <c r="I24" s="52">
        <v>24285.66</v>
      </c>
      <c r="J24" s="62">
        <f>(G24-D24)*100/D24</f>
        <v>177.2397094430993</v>
      </c>
      <c r="K24" s="63">
        <f>(H24-E24)*100/E24</f>
        <v>171.23773956580624</v>
      </c>
      <c r="L24" s="63">
        <f>(I24-F24)*100/F24</f>
        <v>177.74243905786284</v>
      </c>
      <c r="M24" s="64">
        <f t="shared" si="0"/>
        <v>5.8999999999999995</v>
      </c>
      <c r="N24" s="64">
        <f t="shared" si="1"/>
        <v>5.772270742358079</v>
      </c>
      <c r="O24" s="64">
        <f t="shared" si="2"/>
        <v>5.29294794188862</v>
      </c>
      <c r="P24" s="64">
        <f t="shared" si="3"/>
        <v>5.302545851528384</v>
      </c>
    </row>
    <row r="25" spans="1:16" ht="10.5">
      <c r="A25" s="51" t="s">
        <v>167</v>
      </c>
      <c r="B25" s="51" t="s">
        <v>168</v>
      </c>
      <c r="C25" s="51" t="s">
        <v>48</v>
      </c>
      <c r="D25" s="52"/>
      <c r="E25" s="52"/>
      <c r="F25" s="52"/>
      <c r="G25" s="52">
        <v>2000</v>
      </c>
      <c r="H25" s="52">
        <v>12558</v>
      </c>
      <c r="I25" s="52">
        <v>11193.98</v>
      </c>
      <c r="J25" s="62"/>
      <c r="K25" s="63"/>
      <c r="L25" s="63"/>
      <c r="M25" s="64"/>
      <c r="N25" s="64">
        <f t="shared" si="1"/>
        <v>6.279</v>
      </c>
      <c r="O25" s="64"/>
      <c r="P25" s="64">
        <f t="shared" si="3"/>
        <v>5.59699</v>
      </c>
    </row>
    <row r="26" spans="1:16" ht="10.5">
      <c r="A26" s="51" t="s">
        <v>167</v>
      </c>
      <c r="B26" s="51" t="s">
        <v>168</v>
      </c>
      <c r="C26" s="51" t="s">
        <v>57</v>
      </c>
      <c r="D26" s="52"/>
      <c r="E26" s="52"/>
      <c r="F26" s="52"/>
      <c r="G26" s="52">
        <v>158.4</v>
      </c>
      <c r="H26" s="52">
        <v>1422</v>
      </c>
      <c r="I26" s="52">
        <v>1249.22</v>
      </c>
      <c r="J26" s="62"/>
      <c r="K26" s="63"/>
      <c r="L26" s="63"/>
      <c r="M26" s="64"/>
      <c r="N26" s="64">
        <f t="shared" si="1"/>
        <v>8.977272727272727</v>
      </c>
      <c r="O26" s="64"/>
      <c r="P26" s="64">
        <f t="shared" si="3"/>
        <v>7.886489898989899</v>
      </c>
    </row>
    <row r="27" spans="1:16" ht="10.5">
      <c r="A27" s="51" t="s">
        <v>754</v>
      </c>
      <c r="B27" s="51" t="s">
        <v>755</v>
      </c>
      <c r="C27" s="51" t="s">
        <v>47</v>
      </c>
      <c r="D27" s="52"/>
      <c r="E27" s="52"/>
      <c r="F27" s="52"/>
      <c r="G27" s="52">
        <v>23120.4</v>
      </c>
      <c r="H27" s="52">
        <v>101251.76</v>
      </c>
      <c r="I27" s="52">
        <v>97105.68</v>
      </c>
      <c r="J27" s="62"/>
      <c r="K27" s="63"/>
      <c r="L27" s="63"/>
      <c r="M27" s="64"/>
      <c r="N27" s="64">
        <f t="shared" si="1"/>
        <v>4.379325617203854</v>
      </c>
      <c r="O27" s="64"/>
      <c r="P27" s="64">
        <f t="shared" si="3"/>
        <v>4.199999999999999</v>
      </c>
    </row>
    <row r="28" spans="1:16" ht="10.5">
      <c r="A28" s="51" t="s">
        <v>574</v>
      </c>
      <c r="B28" s="51" t="s">
        <v>575</v>
      </c>
      <c r="C28" s="51" t="s">
        <v>109</v>
      </c>
      <c r="D28" s="52"/>
      <c r="E28" s="52"/>
      <c r="F28" s="52"/>
      <c r="G28" s="52">
        <v>2585.46</v>
      </c>
      <c r="H28" s="52">
        <v>19373.23</v>
      </c>
      <c r="I28" s="52">
        <v>16903.75</v>
      </c>
      <c r="J28" s="62"/>
      <c r="K28" s="63"/>
      <c r="L28" s="63"/>
      <c r="M28" s="64"/>
      <c r="N28" s="64">
        <f t="shared" si="1"/>
        <v>7.493146287314443</v>
      </c>
      <c r="O28" s="64"/>
      <c r="P28" s="64">
        <f t="shared" si="3"/>
        <v>6.53800484246517</v>
      </c>
    </row>
    <row r="29" spans="1:16" ht="10.5">
      <c r="A29" s="51" t="s">
        <v>574</v>
      </c>
      <c r="B29" s="51" t="s">
        <v>575</v>
      </c>
      <c r="C29" s="51" t="s">
        <v>47</v>
      </c>
      <c r="D29" s="52">
        <v>2437.6</v>
      </c>
      <c r="E29" s="52">
        <v>16736.34</v>
      </c>
      <c r="F29" s="52">
        <v>14687.76</v>
      </c>
      <c r="G29" s="52">
        <v>52846.37</v>
      </c>
      <c r="H29" s="52">
        <v>285864.14</v>
      </c>
      <c r="I29" s="52">
        <v>265706.15</v>
      </c>
      <c r="J29" s="62">
        <f>(G29-D29)*100/D29</f>
        <v>2067.967262881523</v>
      </c>
      <c r="K29" s="63">
        <f>(H29-E29)*100/E29</f>
        <v>1608.0445306440954</v>
      </c>
      <c r="L29" s="63">
        <f>(I29-F29)*100/F29</f>
        <v>1709.031125236251</v>
      </c>
      <c r="M29" s="64">
        <f t="shared" si="0"/>
        <v>6.865909090909091</v>
      </c>
      <c r="N29" s="64">
        <f t="shared" si="1"/>
        <v>5.409342969062965</v>
      </c>
      <c r="O29" s="64">
        <f t="shared" si="2"/>
        <v>6.025500492287496</v>
      </c>
      <c r="P29" s="64">
        <f t="shared" si="3"/>
        <v>5.027897848045193</v>
      </c>
    </row>
    <row r="30" spans="1:16" ht="10.5">
      <c r="A30" s="51" t="s">
        <v>574</v>
      </c>
      <c r="B30" s="51" t="s">
        <v>575</v>
      </c>
      <c r="C30" s="51" t="s">
        <v>731</v>
      </c>
      <c r="D30" s="52"/>
      <c r="E30" s="52"/>
      <c r="F30" s="52"/>
      <c r="G30" s="52">
        <v>4468</v>
      </c>
      <c r="H30" s="52">
        <v>26523.6</v>
      </c>
      <c r="I30" s="52">
        <v>24716.68</v>
      </c>
      <c r="J30" s="62"/>
      <c r="K30" s="63"/>
      <c r="L30" s="63"/>
      <c r="M30" s="64"/>
      <c r="N30" s="64">
        <f t="shared" si="1"/>
        <v>5.936347358997314</v>
      </c>
      <c r="O30" s="64"/>
      <c r="P30" s="64">
        <f t="shared" si="3"/>
        <v>5.531933751119069</v>
      </c>
    </row>
    <row r="31" spans="1:16" ht="10.5">
      <c r="A31" s="51" t="s">
        <v>574</v>
      </c>
      <c r="B31" s="51" t="s">
        <v>575</v>
      </c>
      <c r="C31" s="51" t="s">
        <v>134</v>
      </c>
      <c r="D31" s="52">
        <v>480</v>
      </c>
      <c r="E31" s="52">
        <v>2629</v>
      </c>
      <c r="F31" s="52">
        <v>2350.18</v>
      </c>
      <c r="G31" s="52"/>
      <c r="H31" s="52"/>
      <c r="I31" s="52"/>
      <c r="J31" s="62"/>
      <c r="K31" s="63"/>
      <c r="L31" s="63"/>
      <c r="M31" s="64">
        <f t="shared" si="0"/>
        <v>5.477083333333334</v>
      </c>
      <c r="N31" s="64"/>
      <c r="O31" s="64">
        <f t="shared" si="2"/>
        <v>4.896208333333333</v>
      </c>
      <c r="P31" s="64"/>
    </row>
    <row r="32" spans="1:16" ht="10.5">
      <c r="A32" s="51" t="s">
        <v>574</v>
      </c>
      <c r="B32" s="51" t="s">
        <v>575</v>
      </c>
      <c r="C32" s="51" t="s">
        <v>62</v>
      </c>
      <c r="D32" s="52">
        <v>21163.79</v>
      </c>
      <c r="E32" s="52">
        <v>128220</v>
      </c>
      <c r="F32" s="52">
        <v>114856.19</v>
      </c>
      <c r="G32" s="52">
        <v>23070.65</v>
      </c>
      <c r="H32" s="52">
        <v>139122.88</v>
      </c>
      <c r="I32" s="52">
        <v>127693.75</v>
      </c>
      <c r="J32" s="62">
        <f>(G32-D32)*100/D32</f>
        <v>9.01001191185511</v>
      </c>
      <c r="K32" s="63">
        <f>(H32-E32)*100/E32</f>
        <v>8.50326002183747</v>
      </c>
      <c r="L32" s="63">
        <f>(I32-F32)*100/F32</f>
        <v>11.177072824721069</v>
      </c>
      <c r="M32" s="64">
        <f t="shared" si="0"/>
        <v>6.058461173542168</v>
      </c>
      <c r="N32" s="64">
        <f t="shared" si="1"/>
        <v>6.030297369168186</v>
      </c>
      <c r="O32" s="64">
        <f t="shared" si="2"/>
        <v>5.42701425406319</v>
      </c>
      <c r="P32" s="64">
        <f t="shared" si="3"/>
        <v>5.534900403759755</v>
      </c>
    </row>
    <row r="33" spans="1:16" ht="10.5">
      <c r="A33" s="51" t="s">
        <v>574</v>
      </c>
      <c r="B33" s="51" t="s">
        <v>575</v>
      </c>
      <c r="C33" s="51" t="s">
        <v>50</v>
      </c>
      <c r="D33" s="52">
        <v>3889.2</v>
      </c>
      <c r="E33" s="52">
        <v>21674.4</v>
      </c>
      <c r="F33" s="52">
        <v>19550.65</v>
      </c>
      <c r="G33" s="52"/>
      <c r="H33" s="52"/>
      <c r="I33" s="52"/>
      <c r="J33" s="62"/>
      <c r="K33" s="63"/>
      <c r="L33" s="63"/>
      <c r="M33" s="64">
        <f t="shared" si="0"/>
        <v>5.572971305152731</v>
      </c>
      <c r="N33" s="64"/>
      <c r="O33" s="64">
        <f t="shared" si="2"/>
        <v>5.026907847372211</v>
      </c>
      <c r="P33" s="64"/>
    </row>
    <row r="34" spans="1:16" ht="10.5">
      <c r="A34" s="51" t="s">
        <v>574</v>
      </c>
      <c r="B34" s="51" t="s">
        <v>575</v>
      </c>
      <c r="C34" s="51" t="s">
        <v>672</v>
      </c>
      <c r="D34" s="52">
        <v>720</v>
      </c>
      <c r="E34" s="52">
        <v>3970</v>
      </c>
      <c r="F34" s="52">
        <v>3601.2</v>
      </c>
      <c r="G34" s="52"/>
      <c r="H34" s="52"/>
      <c r="I34" s="52"/>
      <c r="J34" s="62"/>
      <c r="K34" s="63"/>
      <c r="L34" s="63"/>
      <c r="M34" s="64">
        <f t="shared" si="0"/>
        <v>5.513888888888889</v>
      </c>
      <c r="N34" s="64"/>
      <c r="O34" s="64">
        <f t="shared" si="2"/>
        <v>5.001666666666666</v>
      </c>
      <c r="P34" s="64"/>
    </row>
    <row r="35" spans="1:16" ht="10.5">
      <c r="A35" s="51" t="s">
        <v>574</v>
      </c>
      <c r="B35" s="51" t="s">
        <v>575</v>
      </c>
      <c r="C35" s="51" t="s">
        <v>91</v>
      </c>
      <c r="D35" s="52"/>
      <c r="E35" s="52"/>
      <c r="F35" s="52"/>
      <c r="G35" s="52">
        <v>1296</v>
      </c>
      <c r="H35" s="52">
        <v>8178.8</v>
      </c>
      <c r="I35" s="52">
        <v>6909.05</v>
      </c>
      <c r="J35" s="62"/>
      <c r="K35" s="63"/>
      <c r="L35" s="63"/>
      <c r="M35" s="64"/>
      <c r="N35" s="64">
        <f t="shared" si="1"/>
        <v>6.310802469135803</v>
      </c>
      <c r="O35" s="64"/>
      <c r="P35" s="64">
        <f t="shared" si="3"/>
        <v>5.331057098765433</v>
      </c>
    </row>
    <row r="36" spans="1:16" ht="10.5">
      <c r="A36" s="51" t="s">
        <v>574</v>
      </c>
      <c r="B36" s="51" t="s">
        <v>575</v>
      </c>
      <c r="C36" s="51" t="s">
        <v>45</v>
      </c>
      <c r="D36" s="52">
        <v>2418</v>
      </c>
      <c r="E36" s="52">
        <v>13299</v>
      </c>
      <c r="F36" s="52">
        <v>12271.25</v>
      </c>
      <c r="G36" s="52">
        <v>4017.6</v>
      </c>
      <c r="H36" s="52">
        <v>22886.24</v>
      </c>
      <c r="I36" s="52">
        <v>21181.29</v>
      </c>
      <c r="J36" s="62">
        <f>(G36-D36)*100/D36</f>
        <v>66.15384615384616</v>
      </c>
      <c r="K36" s="63">
        <f>(H36-E36)*100/E36</f>
        <v>72.08993157380255</v>
      </c>
      <c r="L36" s="63">
        <f>(I36-F36)*100/F36</f>
        <v>72.6090659060813</v>
      </c>
      <c r="M36" s="64">
        <f t="shared" si="0"/>
        <v>5.5</v>
      </c>
      <c r="N36" s="64">
        <f t="shared" si="1"/>
        <v>5.696495420151335</v>
      </c>
      <c r="O36" s="64">
        <f t="shared" si="2"/>
        <v>5.07495864350703</v>
      </c>
      <c r="P36" s="64">
        <f t="shared" si="3"/>
        <v>5.272125149342892</v>
      </c>
    </row>
    <row r="37" spans="1:16" ht="10.5">
      <c r="A37" s="51" t="s">
        <v>574</v>
      </c>
      <c r="B37" s="51" t="s">
        <v>575</v>
      </c>
      <c r="C37" s="51" t="s">
        <v>729</v>
      </c>
      <c r="D37" s="52">
        <v>1944</v>
      </c>
      <c r="E37" s="52">
        <v>14637.58</v>
      </c>
      <c r="F37" s="52">
        <v>13133.2</v>
      </c>
      <c r="G37" s="52"/>
      <c r="H37" s="52"/>
      <c r="I37" s="52"/>
      <c r="J37" s="62"/>
      <c r="K37" s="63"/>
      <c r="L37" s="63"/>
      <c r="M37" s="64">
        <f t="shared" si="0"/>
        <v>7.5296193415637855</v>
      </c>
      <c r="N37" s="64"/>
      <c r="O37" s="64">
        <f t="shared" si="2"/>
        <v>6.755761316872428</v>
      </c>
      <c r="P37" s="64"/>
    </row>
    <row r="38" spans="1:16" ht="10.5">
      <c r="A38" s="51" t="s">
        <v>574</v>
      </c>
      <c r="B38" s="51" t="s">
        <v>575</v>
      </c>
      <c r="C38" s="51" t="s">
        <v>46</v>
      </c>
      <c r="D38" s="52">
        <v>1080</v>
      </c>
      <c r="E38" s="52">
        <v>9360</v>
      </c>
      <c r="F38" s="52">
        <v>8497.72</v>
      </c>
      <c r="G38" s="52"/>
      <c r="H38" s="52"/>
      <c r="I38" s="52"/>
      <c r="J38" s="62"/>
      <c r="K38" s="63"/>
      <c r="L38" s="63"/>
      <c r="M38" s="64">
        <f t="shared" si="0"/>
        <v>8.666666666666666</v>
      </c>
      <c r="N38" s="64"/>
      <c r="O38" s="64">
        <f t="shared" si="2"/>
        <v>7.868259259259259</v>
      </c>
      <c r="P38" s="64"/>
    </row>
    <row r="39" spans="1:16" ht="10.5">
      <c r="A39" s="51" t="s">
        <v>574</v>
      </c>
      <c r="B39" s="51" t="s">
        <v>575</v>
      </c>
      <c r="C39" s="51" t="s">
        <v>98</v>
      </c>
      <c r="D39" s="52"/>
      <c r="E39" s="52"/>
      <c r="F39" s="52"/>
      <c r="G39" s="52">
        <v>4728</v>
      </c>
      <c r="H39" s="52">
        <v>23098.6</v>
      </c>
      <c r="I39" s="52">
        <v>20597</v>
      </c>
      <c r="J39" s="62"/>
      <c r="K39" s="63"/>
      <c r="L39" s="63"/>
      <c r="M39" s="64"/>
      <c r="N39" s="64">
        <f t="shared" si="1"/>
        <v>4.885490693739424</v>
      </c>
      <c r="O39" s="64"/>
      <c r="P39" s="64">
        <f t="shared" si="3"/>
        <v>4.356387478849408</v>
      </c>
    </row>
    <row r="40" spans="1:16" ht="10.5">
      <c r="A40" s="51" t="s">
        <v>574</v>
      </c>
      <c r="B40" s="51" t="s">
        <v>575</v>
      </c>
      <c r="C40" s="51" t="s">
        <v>61</v>
      </c>
      <c r="D40" s="52">
        <v>44.16</v>
      </c>
      <c r="E40" s="52">
        <v>358.08</v>
      </c>
      <c r="F40" s="52">
        <v>317.43</v>
      </c>
      <c r="G40" s="52"/>
      <c r="H40" s="52"/>
      <c r="I40" s="52"/>
      <c r="J40" s="62"/>
      <c r="K40" s="63"/>
      <c r="L40" s="63"/>
      <c r="M40" s="64">
        <f t="shared" si="0"/>
        <v>8.108695652173914</v>
      </c>
      <c r="N40" s="64"/>
      <c r="O40" s="64">
        <f t="shared" si="2"/>
        <v>7.188179347826088</v>
      </c>
      <c r="P40" s="64"/>
    </row>
    <row r="41" spans="1:16" ht="10.5">
      <c r="A41" s="51" t="s">
        <v>574</v>
      </c>
      <c r="B41" s="51" t="s">
        <v>575</v>
      </c>
      <c r="C41" s="51" t="s">
        <v>101</v>
      </c>
      <c r="D41" s="52"/>
      <c r="E41" s="52"/>
      <c r="F41" s="52"/>
      <c r="G41" s="52">
        <v>17136</v>
      </c>
      <c r="H41" s="52">
        <v>67429.35</v>
      </c>
      <c r="I41" s="52">
        <v>60124.4</v>
      </c>
      <c r="J41" s="62"/>
      <c r="K41" s="63"/>
      <c r="L41" s="63"/>
      <c r="M41" s="64"/>
      <c r="N41" s="64">
        <f t="shared" si="1"/>
        <v>3.9349527310924373</v>
      </c>
      <c r="O41" s="64"/>
      <c r="P41" s="64">
        <f t="shared" si="3"/>
        <v>3.508660130718954</v>
      </c>
    </row>
    <row r="42" spans="1:16" ht="10.5">
      <c r="A42" s="51" t="s">
        <v>574</v>
      </c>
      <c r="B42" s="51" t="s">
        <v>575</v>
      </c>
      <c r="C42" s="51" t="s">
        <v>49</v>
      </c>
      <c r="D42" s="52">
        <v>900</v>
      </c>
      <c r="E42" s="52">
        <v>4935</v>
      </c>
      <c r="F42" s="52">
        <v>4427.24</v>
      </c>
      <c r="G42" s="52"/>
      <c r="H42" s="52"/>
      <c r="I42" s="52"/>
      <c r="J42" s="62"/>
      <c r="K42" s="63"/>
      <c r="L42" s="63"/>
      <c r="M42" s="64">
        <f t="shared" si="0"/>
        <v>5.483333333333333</v>
      </c>
      <c r="N42" s="64"/>
      <c r="O42" s="64">
        <f t="shared" si="2"/>
        <v>4.919155555555555</v>
      </c>
      <c r="P42" s="64"/>
    </row>
    <row r="43" spans="1:16" ht="10.5">
      <c r="A43" s="51" t="s">
        <v>574</v>
      </c>
      <c r="B43" s="51" t="s">
        <v>575</v>
      </c>
      <c r="C43" s="51" t="s">
        <v>99</v>
      </c>
      <c r="D43" s="52"/>
      <c r="E43" s="52"/>
      <c r="F43" s="52"/>
      <c r="G43" s="52">
        <v>1654.44</v>
      </c>
      <c r="H43" s="52">
        <v>8281.2</v>
      </c>
      <c r="I43" s="52">
        <v>7055.03</v>
      </c>
      <c r="J43" s="62"/>
      <c r="K43" s="63"/>
      <c r="L43" s="63"/>
      <c r="M43" s="64"/>
      <c r="N43" s="64">
        <f t="shared" si="1"/>
        <v>5.005439907158918</v>
      </c>
      <c r="O43" s="64"/>
      <c r="P43" s="64">
        <f t="shared" si="3"/>
        <v>4.264300911486666</v>
      </c>
    </row>
    <row r="44" spans="1:16" ht="10.5">
      <c r="A44" s="51" t="s">
        <v>574</v>
      </c>
      <c r="B44" s="51" t="s">
        <v>575</v>
      </c>
      <c r="C44" s="51" t="s">
        <v>48</v>
      </c>
      <c r="D44" s="52">
        <v>10941.52</v>
      </c>
      <c r="E44" s="52">
        <v>61028.92</v>
      </c>
      <c r="F44" s="52">
        <v>54871.16</v>
      </c>
      <c r="G44" s="52">
        <v>27452</v>
      </c>
      <c r="H44" s="52">
        <v>124356.4</v>
      </c>
      <c r="I44" s="52">
        <v>110354.7</v>
      </c>
      <c r="J44" s="62">
        <f>(G44-D44)*100/D44</f>
        <v>150.89749870219129</v>
      </c>
      <c r="K44" s="63">
        <f>(H44-E44)*100/E44</f>
        <v>103.76634552929988</v>
      </c>
      <c r="L44" s="63">
        <f>(I44-F44)*100/F44</f>
        <v>101.11603253876898</v>
      </c>
      <c r="M44" s="64">
        <f t="shared" si="0"/>
        <v>5.577736914066784</v>
      </c>
      <c r="N44" s="64">
        <f t="shared" si="1"/>
        <v>4.5299577444266355</v>
      </c>
      <c r="O44" s="64">
        <f t="shared" si="2"/>
        <v>5.014948562905337</v>
      </c>
      <c r="P44" s="64">
        <f t="shared" si="3"/>
        <v>4.019914760308903</v>
      </c>
    </row>
    <row r="45" spans="1:16" ht="10.5">
      <c r="A45" s="51" t="s">
        <v>814</v>
      </c>
      <c r="B45" s="51" t="s">
        <v>815</v>
      </c>
      <c r="C45" s="51" t="s">
        <v>62</v>
      </c>
      <c r="D45" s="52"/>
      <c r="E45" s="52"/>
      <c r="F45" s="52"/>
      <c r="G45" s="52">
        <v>1438.27</v>
      </c>
      <c r="H45" s="52">
        <v>9309.6</v>
      </c>
      <c r="I45" s="52">
        <v>8488.49</v>
      </c>
      <c r="J45" s="62"/>
      <c r="K45" s="63"/>
      <c r="L45" s="63"/>
      <c r="M45" s="64"/>
      <c r="N45" s="64">
        <f t="shared" si="1"/>
        <v>6.472776321552977</v>
      </c>
      <c r="O45" s="64"/>
      <c r="P45" s="64">
        <f t="shared" si="3"/>
        <v>5.901875169474438</v>
      </c>
    </row>
    <row r="46" spans="1:16" ht="10.5">
      <c r="A46" s="51" t="s">
        <v>814</v>
      </c>
      <c r="B46" s="51" t="s">
        <v>815</v>
      </c>
      <c r="C46" s="51" t="s">
        <v>50</v>
      </c>
      <c r="D46" s="52">
        <v>4355.28</v>
      </c>
      <c r="E46" s="52">
        <v>25767.3</v>
      </c>
      <c r="F46" s="52">
        <v>23266.64</v>
      </c>
      <c r="G46" s="52"/>
      <c r="H46" s="52"/>
      <c r="I46" s="52"/>
      <c r="J46" s="62"/>
      <c r="K46" s="63"/>
      <c r="L46" s="63"/>
      <c r="M46" s="64">
        <f t="shared" si="0"/>
        <v>5.916336033504161</v>
      </c>
      <c r="N46" s="64"/>
      <c r="O46" s="64">
        <f t="shared" si="2"/>
        <v>5.34216858617586</v>
      </c>
      <c r="P46" s="64"/>
    </row>
    <row r="47" spans="1:16" ht="10.5">
      <c r="A47" s="51" t="s">
        <v>814</v>
      </c>
      <c r="B47" s="51" t="s">
        <v>815</v>
      </c>
      <c r="C47" s="51" t="s">
        <v>45</v>
      </c>
      <c r="D47" s="52"/>
      <c r="E47" s="52"/>
      <c r="F47" s="52"/>
      <c r="G47" s="52">
        <v>845</v>
      </c>
      <c r="H47" s="52">
        <v>2112.5</v>
      </c>
      <c r="I47" s="52">
        <v>1956.84</v>
      </c>
      <c r="J47" s="62"/>
      <c r="K47" s="63"/>
      <c r="L47" s="63"/>
      <c r="M47" s="64"/>
      <c r="N47" s="64">
        <f t="shared" si="1"/>
        <v>2.5</v>
      </c>
      <c r="O47" s="64"/>
      <c r="P47" s="64">
        <f t="shared" si="3"/>
        <v>2.3157869822485204</v>
      </c>
    </row>
    <row r="48" spans="1:16" ht="10.5">
      <c r="A48" s="51" t="s">
        <v>814</v>
      </c>
      <c r="B48" s="51" t="s">
        <v>815</v>
      </c>
      <c r="C48" s="51" t="s">
        <v>48</v>
      </c>
      <c r="D48" s="52">
        <v>3510</v>
      </c>
      <c r="E48" s="52">
        <v>14422.65</v>
      </c>
      <c r="F48" s="52">
        <v>13000.51</v>
      </c>
      <c r="G48" s="52"/>
      <c r="H48" s="52"/>
      <c r="I48" s="52"/>
      <c r="J48" s="62"/>
      <c r="K48" s="63"/>
      <c r="L48" s="63"/>
      <c r="M48" s="64">
        <f t="shared" si="0"/>
        <v>4.109017094017094</v>
      </c>
      <c r="N48" s="64"/>
      <c r="O48" s="64">
        <f t="shared" si="2"/>
        <v>3.7038490028490028</v>
      </c>
      <c r="P48" s="64"/>
    </row>
    <row r="49" spans="1:16" ht="10.5">
      <c r="A49" s="51" t="s">
        <v>635</v>
      </c>
      <c r="B49" s="51" t="s">
        <v>636</v>
      </c>
      <c r="C49" s="51" t="s">
        <v>47</v>
      </c>
      <c r="D49" s="52">
        <v>397400</v>
      </c>
      <c r="E49" s="52">
        <v>1555253.37</v>
      </c>
      <c r="F49" s="52">
        <v>1395846.03</v>
      </c>
      <c r="G49" s="52">
        <v>1090110</v>
      </c>
      <c r="H49" s="52">
        <v>4114769.46</v>
      </c>
      <c r="I49" s="52">
        <v>3727125.03</v>
      </c>
      <c r="J49" s="62">
        <f aca="true" t="shared" si="4" ref="J49:L51">(G49-D49)*100/D49</f>
        <v>174.3105183694011</v>
      </c>
      <c r="K49" s="63">
        <f t="shared" si="4"/>
        <v>164.57229023718494</v>
      </c>
      <c r="L49" s="63">
        <f t="shared" si="4"/>
        <v>167.0154837922919</v>
      </c>
      <c r="M49" s="64">
        <f t="shared" si="0"/>
        <v>3.913571640664318</v>
      </c>
      <c r="N49" s="64">
        <f t="shared" si="1"/>
        <v>3.774636926548697</v>
      </c>
      <c r="O49" s="64">
        <f t="shared" si="2"/>
        <v>3.5124459738298945</v>
      </c>
      <c r="P49" s="64">
        <f t="shared" si="3"/>
        <v>3.419035721165754</v>
      </c>
    </row>
    <row r="50" spans="1:16" ht="10.5">
      <c r="A50" s="51" t="s">
        <v>635</v>
      </c>
      <c r="B50" s="51" t="s">
        <v>636</v>
      </c>
      <c r="C50" s="51" t="s">
        <v>63</v>
      </c>
      <c r="D50" s="52">
        <v>20100</v>
      </c>
      <c r="E50" s="52">
        <v>79029.19</v>
      </c>
      <c r="F50" s="52">
        <v>72463</v>
      </c>
      <c r="G50" s="52">
        <v>10380</v>
      </c>
      <c r="H50" s="52">
        <v>29505.4</v>
      </c>
      <c r="I50" s="52">
        <v>26423.64</v>
      </c>
      <c r="J50" s="62">
        <f t="shared" si="4"/>
        <v>-48.35820895522388</v>
      </c>
      <c r="K50" s="63">
        <f t="shared" si="4"/>
        <v>-62.665187382029345</v>
      </c>
      <c r="L50" s="63">
        <f t="shared" si="4"/>
        <v>-63.53499027089687</v>
      </c>
      <c r="M50" s="64">
        <f t="shared" si="0"/>
        <v>3.931800497512438</v>
      </c>
      <c r="N50" s="64">
        <f t="shared" si="1"/>
        <v>2.8425240847784203</v>
      </c>
      <c r="O50" s="64">
        <f t="shared" si="2"/>
        <v>3.6051243781094526</v>
      </c>
      <c r="P50" s="64">
        <f t="shared" si="3"/>
        <v>2.5456300578034683</v>
      </c>
    </row>
    <row r="51" spans="1:16" ht="10.5">
      <c r="A51" s="51" t="s">
        <v>635</v>
      </c>
      <c r="B51" s="51" t="s">
        <v>636</v>
      </c>
      <c r="C51" s="51" t="s">
        <v>55</v>
      </c>
      <c r="D51" s="52">
        <v>177000</v>
      </c>
      <c r="E51" s="52">
        <v>625092.37</v>
      </c>
      <c r="F51" s="52">
        <v>568118.28</v>
      </c>
      <c r="G51" s="52">
        <v>102000</v>
      </c>
      <c r="H51" s="52">
        <v>415897.09</v>
      </c>
      <c r="I51" s="52">
        <v>378545.69</v>
      </c>
      <c r="J51" s="62">
        <f t="shared" si="4"/>
        <v>-42.3728813559322</v>
      </c>
      <c r="K51" s="63">
        <f t="shared" si="4"/>
        <v>-33.466298748775316</v>
      </c>
      <c r="L51" s="63">
        <f t="shared" si="4"/>
        <v>-33.36850734674477</v>
      </c>
      <c r="M51" s="64">
        <f t="shared" si="0"/>
        <v>3.5315953107344633</v>
      </c>
      <c r="N51" s="64">
        <f t="shared" si="1"/>
        <v>4.077422450980392</v>
      </c>
      <c r="O51" s="64">
        <f t="shared" si="2"/>
        <v>3.2097077966101697</v>
      </c>
      <c r="P51" s="64">
        <f t="shared" si="3"/>
        <v>3.7112322549019607</v>
      </c>
    </row>
    <row r="52" spans="1:16" ht="10.5">
      <c r="A52" s="51" t="s">
        <v>635</v>
      </c>
      <c r="B52" s="51" t="s">
        <v>636</v>
      </c>
      <c r="C52" s="51" t="s">
        <v>44</v>
      </c>
      <c r="D52" s="52">
        <v>20100</v>
      </c>
      <c r="E52" s="52">
        <v>62778.96</v>
      </c>
      <c r="F52" s="52">
        <v>57577.5</v>
      </c>
      <c r="G52" s="52"/>
      <c r="H52" s="52"/>
      <c r="I52" s="52"/>
      <c r="J52" s="62"/>
      <c r="K52" s="63"/>
      <c r="L52" s="63"/>
      <c r="M52" s="64">
        <f t="shared" si="0"/>
        <v>3.123331343283582</v>
      </c>
      <c r="N52" s="64"/>
      <c r="O52" s="64">
        <f t="shared" si="2"/>
        <v>2.8645522388059703</v>
      </c>
      <c r="P52" s="64"/>
    </row>
    <row r="53" spans="1:16" ht="10.5">
      <c r="A53" s="51" t="s">
        <v>635</v>
      </c>
      <c r="B53" s="51" t="s">
        <v>636</v>
      </c>
      <c r="C53" s="51" t="s">
        <v>151</v>
      </c>
      <c r="D53" s="52">
        <v>12500</v>
      </c>
      <c r="E53" s="52">
        <v>46651.29</v>
      </c>
      <c r="F53" s="52">
        <v>41611.19</v>
      </c>
      <c r="G53" s="52"/>
      <c r="H53" s="52"/>
      <c r="I53" s="52"/>
      <c r="J53" s="62"/>
      <c r="K53" s="63"/>
      <c r="L53" s="63"/>
      <c r="M53" s="64">
        <f t="shared" si="0"/>
        <v>3.7321032</v>
      </c>
      <c r="N53" s="64"/>
      <c r="O53" s="64">
        <f t="shared" si="2"/>
        <v>3.3288952000000003</v>
      </c>
      <c r="P53" s="64"/>
    </row>
    <row r="54" spans="1:16" ht="10.5">
      <c r="A54" s="51" t="s">
        <v>635</v>
      </c>
      <c r="B54" s="51" t="s">
        <v>636</v>
      </c>
      <c r="C54" s="51" t="s">
        <v>844</v>
      </c>
      <c r="D54" s="52">
        <v>2782.5</v>
      </c>
      <c r="E54" s="52">
        <v>9460.5</v>
      </c>
      <c r="F54" s="52">
        <v>8473.95</v>
      </c>
      <c r="G54" s="52"/>
      <c r="H54" s="52"/>
      <c r="I54" s="52"/>
      <c r="J54" s="62"/>
      <c r="K54" s="63"/>
      <c r="L54" s="63"/>
      <c r="M54" s="64">
        <f t="shared" si="0"/>
        <v>3.4</v>
      </c>
      <c r="N54" s="64"/>
      <c r="O54" s="64">
        <f t="shared" si="2"/>
        <v>3.04544474393531</v>
      </c>
      <c r="P54" s="64"/>
    </row>
    <row r="55" spans="1:16" ht="10.5">
      <c r="A55" s="51" t="s">
        <v>635</v>
      </c>
      <c r="B55" s="51" t="s">
        <v>636</v>
      </c>
      <c r="C55" s="51" t="s">
        <v>525</v>
      </c>
      <c r="D55" s="52"/>
      <c r="E55" s="52"/>
      <c r="F55" s="52"/>
      <c r="G55" s="52">
        <v>19800</v>
      </c>
      <c r="H55" s="52">
        <v>64790.57</v>
      </c>
      <c r="I55" s="52">
        <v>60630</v>
      </c>
      <c r="J55" s="62"/>
      <c r="K55" s="63"/>
      <c r="L55" s="63"/>
      <c r="M55" s="64"/>
      <c r="N55" s="64">
        <f t="shared" si="1"/>
        <v>3.27225101010101</v>
      </c>
      <c r="O55" s="64"/>
      <c r="P55" s="64">
        <f t="shared" si="3"/>
        <v>3.062121212121212</v>
      </c>
    </row>
    <row r="56" spans="1:16" s="99" customFormat="1" ht="10.5">
      <c r="A56" s="54"/>
      <c r="B56" s="54" t="s">
        <v>120</v>
      </c>
      <c r="C56" s="54"/>
      <c r="D56" s="55">
        <f aca="true" t="shared" si="5" ref="D56:I56">SUM(D5:D55)</f>
        <v>922246.5700000001</v>
      </c>
      <c r="E56" s="55">
        <f t="shared" si="5"/>
        <v>4220096.399999999</v>
      </c>
      <c r="F56" s="55">
        <f t="shared" si="5"/>
        <v>3794926.57</v>
      </c>
      <c r="G56" s="55">
        <f t="shared" si="5"/>
        <v>1537343.26</v>
      </c>
      <c r="H56" s="55">
        <f t="shared" si="5"/>
        <v>6584963.57</v>
      </c>
      <c r="I56" s="55">
        <f t="shared" si="5"/>
        <v>5974879.6</v>
      </c>
      <c r="J56" s="62">
        <f>(G56-D56)*100/D56</f>
        <v>66.69547060500317</v>
      </c>
      <c r="K56" s="63">
        <f>(H56-E56)*100/E56</f>
        <v>56.038226283172136</v>
      </c>
      <c r="L56" s="63">
        <f>(I56-F56)*100/F56</f>
        <v>57.443879078798616</v>
      </c>
      <c r="M56" s="64">
        <f t="shared" si="0"/>
        <v>4.575887335639534</v>
      </c>
      <c r="N56" s="64">
        <f t="shared" si="1"/>
        <v>4.283339798816304</v>
      </c>
      <c r="O56" s="64">
        <f t="shared" si="2"/>
        <v>4.114871980494327</v>
      </c>
      <c r="P56" s="64">
        <f t="shared" si="3"/>
        <v>3.886496760651879</v>
      </c>
    </row>
    <row r="57" spans="10:16" ht="10.5">
      <c r="J57" s="70"/>
      <c r="K57" s="71"/>
      <c r="L57" s="71"/>
      <c r="M57" s="72"/>
      <c r="N57" s="72"/>
      <c r="O57" s="72"/>
      <c r="P57" s="72"/>
    </row>
    <row r="58" spans="10:16" ht="10.5">
      <c r="J58" s="70"/>
      <c r="K58" s="71"/>
      <c r="L58" s="71"/>
      <c r="M58" s="72"/>
      <c r="N58" s="72"/>
      <c r="O58" s="72"/>
      <c r="P58" s="72"/>
    </row>
    <row r="59" spans="10:16" ht="10.5">
      <c r="J59" s="73"/>
      <c r="K59" s="73"/>
      <c r="L59" s="73"/>
      <c r="M59" s="73"/>
      <c r="N59" s="73"/>
      <c r="O59" s="73"/>
      <c r="P59" s="73"/>
    </row>
    <row r="60" spans="10:16" ht="10.5">
      <c r="J60" s="73"/>
      <c r="K60" s="73"/>
      <c r="L60" s="73"/>
      <c r="M60" s="73"/>
      <c r="N60" s="73"/>
      <c r="O60" s="73"/>
      <c r="P60" s="73"/>
    </row>
  </sheetData>
  <sheetProtection/>
  <mergeCells count="2">
    <mergeCell ref="A1:G1"/>
    <mergeCell ref="A2:G2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51"/>
  <sheetViews>
    <sheetView zoomScalePageLayoutView="0" workbookViewId="0" topLeftCell="A1">
      <selection activeCell="A1045" sqref="A1045:G1050"/>
    </sheetView>
  </sheetViews>
  <sheetFormatPr defaultColWidth="9.140625" defaultRowHeight="12.75"/>
  <cols>
    <col min="1" max="1" width="15.57421875" style="0" customWidth="1"/>
    <col min="2" max="2" width="48.8515625" style="0" customWidth="1"/>
    <col min="3" max="3" width="27.421875" style="0" bestFit="1" customWidth="1"/>
    <col min="4" max="7" width="15.57421875" style="11" customWidth="1"/>
    <col min="8" max="8" width="0" style="0" hidden="1" customWidth="1"/>
  </cols>
  <sheetData>
    <row r="1" spans="1:7" ht="15" customHeight="1" thickTop="1">
      <c r="A1" s="174" t="s">
        <v>124</v>
      </c>
      <c r="B1" s="175"/>
      <c r="C1" s="175"/>
      <c r="D1" s="175"/>
      <c r="E1" s="175"/>
      <c r="F1" s="175"/>
      <c r="G1" s="176"/>
    </row>
    <row r="2" spans="1:7" ht="15" customHeight="1">
      <c r="A2" s="177" t="s">
        <v>599</v>
      </c>
      <c r="B2" s="178"/>
      <c r="C2" s="178"/>
      <c r="D2" s="178"/>
      <c r="E2" s="178"/>
      <c r="F2" s="178"/>
      <c r="G2" s="179"/>
    </row>
    <row r="3" spans="1:7" ht="15" customHeight="1" thickBot="1">
      <c r="A3" s="180" t="s">
        <v>123</v>
      </c>
      <c r="B3" s="173"/>
      <c r="C3" s="173"/>
      <c r="D3" s="173"/>
      <c r="E3" s="173"/>
      <c r="F3" s="173"/>
      <c r="G3" s="181"/>
    </row>
    <row r="4" spans="1:7" ht="15" customHeight="1" thickBot="1" thickTop="1">
      <c r="A4" s="1" t="s">
        <v>125</v>
      </c>
      <c r="B4" s="1" t="s">
        <v>126</v>
      </c>
      <c r="C4" s="1" t="s">
        <v>127</v>
      </c>
      <c r="D4" s="37" t="s">
        <v>353</v>
      </c>
      <c r="E4" s="37" t="s">
        <v>354</v>
      </c>
      <c r="F4" s="37" t="s">
        <v>355</v>
      </c>
      <c r="G4" s="37" t="s">
        <v>128</v>
      </c>
    </row>
    <row r="5" spans="1:7" ht="15" customHeight="1" thickTop="1">
      <c r="A5" s="2" t="s">
        <v>381</v>
      </c>
      <c r="B5" s="3" t="s">
        <v>382</v>
      </c>
      <c r="C5" s="3" t="s">
        <v>151</v>
      </c>
      <c r="D5" s="4" t="s">
        <v>123</v>
      </c>
      <c r="E5" s="4" t="s">
        <v>123</v>
      </c>
      <c r="F5" s="4">
        <v>3400</v>
      </c>
      <c r="G5" s="38">
        <v>87405.36</v>
      </c>
    </row>
    <row r="6" spans="1:7" ht="15" customHeight="1">
      <c r="A6" s="5" t="s">
        <v>502</v>
      </c>
      <c r="B6" s="6" t="s">
        <v>280</v>
      </c>
      <c r="C6" s="6" t="s">
        <v>47</v>
      </c>
      <c r="D6" s="7">
        <v>25</v>
      </c>
      <c r="E6" s="7">
        <v>16034.12</v>
      </c>
      <c r="F6" s="7">
        <v>85</v>
      </c>
      <c r="G6" s="39">
        <v>22047.05</v>
      </c>
    </row>
    <row r="7" spans="1:7" ht="15" customHeight="1">
      <c r="A7" s="2" t="s">
        <v>383</v>
      </c>
      <c r="B7" s="3" t="s">
        <v>384</v>
      </c>
      <c r="C7" s="3" t="s">
        <v>47</v>
      </c>
      <c r="D7" s="4">
        <v>8</v>
      </c>
      <c r="E7" s="4">
        <v>3780</v>
      </c>
      <c r="F7" s="4" t="s">
        <v>123</v>
      </c>
      <c r="G7" s="38" t="s">
        <v>123</v>
      </c>
    </row>
    <row r="8" spans="1:7" ht="15" customHeight="1">
      <c r="A8" s="5" t="s">
        <v>383</v>
      </c>
      <c r="B8" s="6" t="s">
        <v>384</v>
      </c>
      <c r="C8" s="6" t="s">
        <v>232</v>
      </c>
      <c r="D8" s="7">
        <v>4</v>
      </c>
      <c r="E8" s="7">
        <v>9609.11</v>
      </c>
      <c r="F8" s="7" t="s">
        <v>123</v>
      </c>
      <c r="G8" s="39" t="s">
        <v>123</v>
      </c>
    </row>
    <row r="9" spans="1:7" ht="15" customHeight="1">
      <c r="A9" s="2" t="s">
        <v>383</v>
      </c>
      <c r="B9" s="3" t="s">
        <v>384</v>
      </c>
      <c r="C9" s="3" t="s">
        <v>60</v>
      </c>
      <c r="D9" s="4">
        <v>3</v>
      </c>
      <c r="E9" s="4">
        <v>2239</v>
      </c>
      <c r="F9" s="4" t="s">
        <v>123</v>
      </c>
      <c r="G9" s="38" t="s">
        <v>123</v>
      </c>
    </row>
    <row r="10" spans="1:7" ht="15" customHeight="1">
      <c r="A10" s="5" t="s">
        <v>503</v>
      </c>
      <c r="B10" s="6" t="s">
        <v>504</v>
      </c>
      <c r="C10" s="6" t="s">
        <v>41</v>
      </c>
      <c r="D10" s="7">
        <v>1200</v>
      </c>
      <c r="E10" s="7">
        <v>33553.62</v>
      </c>
      <c r="F10" s="7" t="s">
        <v>123</v>
      </c>
      <c r="G10" s="39" t="s">
        <v>123</v>
      </c>
    </row>
    <row r="11" spans="1:7" ht="15" customHeight="1">
      <c r="A11" s="2" t="s">
        <v>505</v>
      </c>
      <c r="B11" s="3" t="s">
        <v>280</v>
      </c>
      <c r="C11" s="3" t="s">
        <v>47</v>
      </c>
      <c r="D11" s="4" t="s">
        <v>123</v>
      </c>
      <c r="E11" s="4" t="s">
        <v>123</v>
      </c>
      <c r="F11" s="4">
        <v>8</v>
      </c>
      <c r="G11" s="38">
        <v>5068.48</v>
      </c>
    </row>
    <row r="12" spans="1:7" ht="15" customHeight="1">
      <c r="A12" s="5" t="s">
        <v>505</v>
      </c>
      <c r="B12" s="6" t="s">
        <v>280</v>
      </c>
      <c r="C12" s="6" t="s">
        <v>232</v>
      </c>
      <c r="D12" s="7" t="s">
        <v>123</v>
      </c>
      <c r="E12" s="7" t="s">
        <v>123</v>
      </c>
      <c r="F12" s="7">
        <v>2</v>
      </c>
      <c r="G12" s="39">
        <v>3790.58</v>
      </c>
    </row>
    <row r="13" spans="1:7" ht="15" customHeight="1">
      <c r="A13" s="2" t="s">
        <v>505</v>
      </c>
      <c r="B13" s="3" t="s">
        <v>280</v>
      </c>
      <c r="C13" s="3" t="s">
        <v>60</v>
      </c>
      <c r="D13" s="4" t="s">
        <v>123</v>
      </c>
      <c r="E13" s="4" t="s">
        <v>123</v>
      </c>
      <c r="F13" s="4">
        <v>3</v>
      </c>
      <c r="G13" s="38">
        <v>3051.68</v>
      </c>
    </row>
    <row r="14" spans="1:7" ht="15" customHeight="1">
      <c r="A14" s="5" t="s">
        <v>506</v>
      </c>
      <c r="B14" s="6" t="s">
        <v>507</v>
      </c>
      <c r="C14" s="6" t="s">
        <v>91</v>
      </c>
      <c r="D14" s="7" t="s">
        <v>123</v>
      </c>
      <c r="E14" s="7" t="s">
        <v>123</v>
      </c>
      <c r="F14" s="7">
        <v>26000</v>
      </c>
      <c r="G14" s="39">
        <v>83720</v>
      </c>
    </row>
    <row r="15" spans="1:7" ht="15" customHeight="1">
      <c r="A15" s="2" t="s">
        <v>506</v>
      </c>
      <c r="B15" s="3" t="s">
        <v>507</v>
      </c>
      <c r="C15" s="3" t="s">
        <v>144</v>
      </c>
      <c r="D15" s="4">
        <v>27536</v>
      </c>
      <c r="E15" s="4">
        <v>74347.2</v>
      </c>
      <c r="F15" s="4" t="s">
        <v>123</v>
      </c>
      <c r="G15" s="38" t="s">
        <v>123</v>
      </c>
    </row>
    <row r="16" spans="1:7" ht="15" customHeight="1">
      <c r="A16" s="5" t="s">
        <v>129</v>
      </c>
      <c r="B16" s="6" t="s">
        <v>130</v>
      </c>
      <c r="C16" s="6" t="s">
        <v>87</v>
      </c>
      <c r="D16" s="7">
        <v>23120</v>
      </c>
      <c r="E16" s="7">
        <v>21591</v>
      </c>
      <c r="F16" s="7" t="s">
        <v>123</v>
      </c>
      <c r="G16" s="39" t="s">
        <v>123</v>
      </c>
    </row>
    <row r="17" spans="1:7" ht="15" customHeight="1">
      <c r="A17" s="2" t="s">
        <v>129</v>
      </c>
      <c r="B17" s="3" t="s">
        <v>130</v>
      </c>
      <c r="C17" s="3" t="s">
        <v>84</v>
      </c>
      <c r="D17" s="4" t="s">
        <v>123</v>
      </c>
      <c r="E17" s="4" t="s">
        <v>123</v>
      </c>
      <c r="F17" s="4">
        <v>129996</v>
      </c>
      <c r="G17" s="38">
        <v>294050.76</v>
      </c>
    </row>
    <row r="18" spans="1:7" ht="15" customHeight="1">
      <c r="A18" s="5" t="s">
        <v>131</v>
      </c>
      <c r="B18" s="6" t="s">
        <v>132</v>
      </c>
      <c r="C18" s="6" t="s">
        <v>103</v>
      </c>
      <c r="D18" s="7">
        <v>182000</v>
      </c>
      <c r="E18" s="7">
        <v>215800</v>
      </c>
      <c r="F18" s="7">
        <v>512866.96</v>
      </c>
      <c r="G18" s="39">
        <v>654128.06</v>
      </c>
    </row>
    <row r="19" spans="1:7" ht="15" customHeight="1">
      <c r="A19" s="2" t="s">
        <v>131</v>
      </c>
      <c r="B19" s="3" t="s">
        <v>132</v>
      </c>
      <c r="C19" s="3" t="s">
        <v>133</v>
      </c>
      <c r="D19" s="4">
        <v>48055.49</v>
      </c>
      <c r="E19" s="4">
        <v>97111.74</v>
      </c>
      <c r="F19" s="4">
        <v>24496</v>
      </c>
      <c r="G19" s="38">
        <v>50216.8</v>
      </c>
    </row>
    <row r="20" spans="1:7" ht="15" customHeight="1">
      <c r="A20" s="5" t="s">
        <v>131</v>
      </c>
      <c r="B20" s="6" t="s">
        <v>132</v>
      </c>
      <c r="C20" s="6" t="s">
        <v>59</v>
      </c>
      <c r="D20" s="7" t="s">
        <v>123</v>
      </c>
      <c r="E20" s="7" t="s">
        <v>123</v>
      </c>
      <c r="F20" s="7">
        <v>11304</v>
      </c>
      <c r="G20" s="39">
        <v>25434</v>
      </c>
    </row>
    <row r="21" spans="1:7" ht="15" customHeight="1">
      <c r="A21" s="2" t="s">
        <v>131</v>
      </c>
      <c r="B21" s="3" t="s">
        <v>132</v>
      </c>
      <c r="C21" s="3" t="s">
        <v>87</v>
      </c>
      <c r="D21" s="4">
        <v>20180</v>
      </c>
      <c r="E21" s="4">
        <v>20513.67</v>
      </c>
      <c r="F21" s="4">
        <v>279524</v>
      </c>
      <c r="G21" s="38">
        <v>348116.2</v>
      </c>
    </row>
    <row r="22" spans="1:7" ht="15" customHeight="1">
      <c r="A22" s="5" t="s">
        <v>131</v>
      </c>
      <c r="B22" s="6" t="s">
        <v>132</v>
      </c>
      <c r="C22" s="6" t="s">
        <v>134</v>
      </c>
      <c r="D22" s="7">
        <v>219838</v>
      </c>
      <c r="E22" s="7">
        <v>472450.03</v>
      </c>
      <c r="F22" s="7">
        <v>28643</v>
      </c>
      <c r="G22" s="39">
        <v>52793.76</v>
      </c>
    </row>
    <row r="23" spans="1:7" ht="15" customHeight="1">
      <c r="A23" s="2" t="s">
        <v>131</v>
      </c>
      <c r="B23" s="3" t="s">
        <v>132</v>
      </c>
      <c r="C23" s="3" t="s">
        <v>54</v>
      </c>
      <c r="D23" s="4">
        <v>194635.51</v>
      </c>
      <c r="E23" s="4">
        <v>211943.74</v>
      </c>
      <c r="F23" s="4">
        <v>474481.41</v>
      </c>
      <c r="G23" s="38">
        <v>536908.08</v>
      </c>
    </row>
    <row r="24" spans="1:7" ht="15" customHeight="1">
      <c r="A24" s="5" t="s">
        <v>131</v>
      </c>
      <c r="B24" s="6" t="s">
        <v>132</v>
      </c>
      <c r="C24" s="6" t="s">
        <v>52</v>
      </c>
      <c r="D24" s="7">
        <v>34491.97</v>
      </c>
      <c r="E24" s="7">
        <v>69747.58</v>
      </c>
      <c r="F24" s="7">
        <v>22005</v>
      </c>
      <c r="G24" s="39">
        <v>47310.75</v>
      </c>
    </row>
    <row r="25" spans="1:7" ht="15" customHeight="1">
      <c r="A25" s="2" t="s">
        <v>131</v>
      </c>
      <c r="B25" s="3" t="s">
        <v>132</v>
      </c>
      <c r="C25" s="3" t="s">
        <v>83</v>
      </c>
      <c r="D25" s="4">
        <v>78012</v>
      </c>
      <c r="E25" s="4">
        <v>92054.1</v>
      </c>
      <c r="F25" s="4">
        <v>441010.72</v>
      </c>
      <c r="G25" s="38">
        <v>553539.77</v>
      </c>
    </row>
    <row r="26" spans="1:7" ht="15" customHeight="1">
      <c r="A26" s="5" t="s">
        <v>131</v>
      </c>
      <c r="B26" s="6" t="s">
        <v>132</v>
      </c>
      <c r="C26" s="6" t="s">
        <v>104</v>
      </c>
      <c r="D26" s="7">
        <v>78000</v>
      </c>
      <c r="E26" s="7">
        <v>90870</v>
      </c>
      <c r="F26" s="7">
        <v>52000</v>
      </c>
      <c r="G26" s="39">
        <v>60580</v>
      </c>
    </row>
    <row r="27" spans="1:7" ht="15" customHeight="1">
      <c r="A27" s="2" t="s">
        <v>131</v>
      </c>
      <c r="B27" s="3" t="s">
        <v>132</v>
      </c>
      <c r="C27" s="3" t="s">
        <v>105</v>
      </c>
      <c r="D27" s="4" t="s">
        <v>123</v>
      </c>
      <c r="E27" s="4" t="s">
        <v>123</v>
      </c>
      <c r="F27" s="4">
        <v>135263.6</v>
      </c>
      <c r="G27" s="38">
        <v>166683.53</v>
      </c>
    </row>
    <row r="28" spans="1:7" ht="15" customHeight="1">
      <c r="A28" s="5" t="s">
        <v>131</v>
      </c>
      <c r="B28" s="6" t="s">
        <v>132</v>
      </c>
      <c r="C28" s="6" t="s">
        <v>135</v>
      </c>
      <c r="D28" s="7">
        <v>110151.4</v>
      </c>
      <c r="E28" s="7">
        <v>132923</v>
      </c>
      <c r="F28" s="7">
        <v>78000</v>
      </c>
      <c r="G28" s="39">
        <v>99450</v>
      </c>
    </row>
    <row r="29" spans="1:7" ht="15" customHeight="1">
      <c r="A29" s="2" t="s">
        <v>131</v>
      </c>
      <c r="B29" s="3" t="s">
        <v>132</v>
      </c>
      <c r="C29" s="3" t="s">
        <v>121</v>
      </c>
      <c r="D29" s="4">
        <v>48551.22</v>
      </c>
      <c r="E29" s="4">
        <v>114636.41</v>
      </c>
      <c r="F29" s="4">
        <v>32248</v>
      </c>
      <c r="G29" s="38">
        <v>70530.7</v>
      </c>
    </row>
    <row r="30" spans="1:7" ht="15" customHeight="1">
      <c r="A30" s="5" t="s">
        <v>131</v>
      </c>
      <c r="B30" s="6" t="s">
        <v>132</v>
      </c>
      <c r="C30" s="6" t="s">
        <v>45</v>
      </c>
      <c r="D30" s="7">
        <v>3251130.04</v>
      </c>
      <c r="E30" s="7">
        <v>6511051.54</v>
      </c>
      <c r="F30" s="7">
        <v>3697463.45</v>
      </c>
      <c r="G30" s="39">
        <v>6970485.89</v>
      </c>
    </row>
    <row r="31" spans="1:7" ht="15" customHeight="1">
      <c r="A31" s="2" t="s">
        <v>131</v>
      </c>
      <c r="B31" s="3" t="s">
        <v>132</v>
      </c>
      <c r="C31" s="3" t="s">
        <v>97</v>
      </c>
      <c r="D31" s="4">
        <v>279590.44</v>
      </c>
      <c r="E31" s="4">
        <v>637837.55</v>
      </c>
      <c r="F31" s="4" t="s">
        <v>123</v>
      </c>
      <c r="G31" s="38" t="s">
        <v>123</v>
      </c>
    </row>
    <row r="32" spans="1:7" ht="15" customHeight="1">
      <c r="A32" s="5" t="s">
        <v>131</v>
      </c>
      <c r="B32" s="6" t="s">
        <v>132</v>
      </c>
      <c r="C32" s="6" t="s">
        <v>44</v>
      </c>
      <c r="D32" s="7" t="s">
        <v>123</v>
      </c>
      <c r="E32" s="7" t="s">
        <v>123</v>
      </c>
      <c r="F32" s="7">
        <v>74651</v>
      </c>
      <c r="G32" s="39">
        <v>84355.63</v>
      </c>
    </row>
    <row r="33" spans="1:7" ht="15" customHeight="1">
      <c r="A33" s="2" t="s">
        <v>131</v>
      </c>
      <c r="B33" s="3" t="s">
        <v>132</v>
      </c>
      <c r="C33" s="3" t="s">
        <v>508</v>
      </c>
      <c r="D33" s="4" t="s">
        <v>123</v>
      </c>
      <c r="E33" s="4" t="s">
        <v>123</v>
      </c>
      <c r="F33" s="4">
        <v>22919</v>
      </c>
      <c r="G33" s="38">
        <v>46983.95</v>
      </c>
    </row>
    <row r="34" spans="1:7" ht="15" customHeight="1">
      <c r="A34" s="5" t="s">
        <v>131</v>
      </c>
      <c r="B34" s="6" t="s">
        <v>132</v>
      </c>
      <c r="C34" s="6" t="s">
        <v>106</v>
      </c>
      <c r="D34" s="7">
        <v>2109014</v>
      </c>
      <c r="E34" s="7">
        <v>2474834.79</v>
      </c>
      <c r="F34" s="7">
        <v>1764320.83</v>
      </c>
      <c r="G34" s="39">
        <v>2202048.13</v>
      </c>
    </row>
    <row r="35" spans="1:7" ht="15" customHeight="1">
      <c r="A35" s="2" t="s">
        <v>131</v>
      </c>
      <c r="B35" s="3" t="s">
        <v>132</v>
      </c>
      <c r="C35" s="3" t="s">
        <v>92</v>
      </c>
      <c r="D35" s="4">
        <v>442000</v>
      </c>
      <c r="E35" s="4">
        <v>525460</v>
      </c>
      <c r="F35" s="4">
        <v>444595</v>
      </c>
      <c r="G35" s="38">
        <v>549783.73</v>
      </c>
    </row>
    <row r="36" spans="1:7" ht="15" customHeight="1">
      <c r="A36" s="5" t="s">
        <v>131</v>
      </c>
      <c r="B36" s="6" t="s">
        <v>132</v>
      </c>
      <c r="C36" s="6" t="s">
        <v>101</v>
      </c>
      <c r="D36" s="7">
        <v>6651</v>
      </c>
      <c r="E36" s="7">
        <v>13590.03</v>
      </c>
      <c r="F36" s="7">
        <v>2546</v>
      </c>
      <c r="G36" s="39">
        <v>5459.31</v>
      </c>
    </row>
    <row r="37" spans="1:7" ht="15" customHeight="1">
      <c r="A37" s="2" t="s">
        <v>131</v>
      </c>
      <c r="B37" s="3" t="s">
        <v>132</v>
      </c>
      <c r="C37" s="3" t="s">
        <v>49</v>
      </c>
      <c r="D37" s="4">
        <v>127665</v>
      </c>
      <c r="E37" s="4">
        <v>274479.75</v>
      </c>
      <c r="F37" s="4" t="s">
        <v>123</v>
      </c>
      <c r="G37" s="38" t="s">
        <v>123</v>
      </c>
    </row>
    <row r="38" spans="1:7" ht="15" customHeight="1">
      <c r="A38" s="5" t="s">
        <v>131</v>
      </c>
      <c r="B38" s="6" t="s">
        <v>132</v>
      </c>
      <c r="C38" s="6" t="s">
        <v>112</v>
      </c>
      <c r="D38" s="7">
        <v>104258.2</v>
      </c>
      <c r="E38" s="7">
        <v>128762.37</v>
      </c>
      <c r="F38" s="7">
        <v>140500</v>
      </c>
      <c r="G38" s="39">
        <v>176945</v>
      </c>
    </row>
    <row r="39" spans="1:7" ht="15" customHeight="1">
      <c r="A39" s="2" t="s">
        <v>131</v>
      </c>
      <c r="B39" s="3" t="s">
        <v>132</v>
      </c>
      <c r="C39" s="3" t="s">
        <v>84</v>
      </c>
      <c r="D39" s="4" t="s">
        <v>123</v>
      </c>
      <c r="E39" s="4" t="s">
        <v>123</v>
      </c>
      <c r="F39" s="4">
        <v>225268.03</v>
      </c>
      <c r="G39" s="38">
        <v>431159.42</v>
      </c>
    </row>
    <row r="40" spans="1:7" ht="15" customHeight="1">
      <c r="A40" s="5" t="s">
        <v>131</v>
      </c>
      <c r="B40" s="6" t="s">
        <v>132</v>
      </c>
      <c r="C40" s="6" t="s">
        <v>600</v>
      </c>
      <c r="D40" s="7">
        <v>25003.2</v>
      </c>
      <c r="E40" s="7">
        <v>54682.6</v>
      </c>
      <c r="F40" s="7" t="s">
        <v>123</v>
      </c>
      <c r="G40" s="39" t="s">
        <v>123</v>
      </c>
    </row>
    <row r="41" spans="1:7" ht="15" customHeight="1">
      <c r="A41" s="2" t="s">
        <v>131</v>
      </c>
      <c r="B41" s="3" t="s">
        <v>132</v>
      </c>
      <c r="C41" s="3" t="s">
        <v>68</v>
      </c>
      <c r="D41" s="4">
        <v>18710</v>
      </c>
      <c r="E41" s="4">
        <v>18886.52</v>
      </c>
      <c r="F41" s="4" t="s">
        <v>123</v>
      </c>
      <c r="G41" s="38" t="s">
        <v>123</v>
      </c>
    </row>
    <row r="42" spans="1:7" ht="15" customHeight="1">
      <c r="A42" s="5" t="s">
        <v>131</v>
      </c>
      <c r="B42" s="6" t="s">
        <v>132</v>
      </c>
      <c r="C42" s="6" t="s">
        <v>89</v>
      </c>
      <c r="D42" s="7">
        <v>42623</v>
      </c>
      <c r="E42" s="7">
        <v>43056.38</v>
      </c>
      <c r="F42" s="7">
        <v>55956</v>
      </c>
      <c r="G42" s="39">
        <v>70719</v>
      </c>
    </row>
    <row r="43" spans="1:7" ht="15" customHeight="1">
      <c r="A43" s="2" t="s">
        <v>131</v>
      </c>
      <c r="B43" s="3" t="s">
        <v>132</v>
      </c>
      <c r="C43" s="3" t="s">
        <v>48</v>
      </c>
      <c r="D43" s="4" t="s">
        <v>123</v>
      </c>
      <c r="E43" s="4" t="s">
        <v>123</v>
      </c>
      <c r="F43" s="4">
        <v>14.7</v>
      </c>
      <c r="G43" s="38">
        <v>2.51</v>
      </c>
    </row>
    <row r="44" spans="1:7" ht="15" customHeight="1">
      <c r="A44" s="5" t="s">
        <v>131</v>
      </c>
      <c r="B44" s="6" t="s">
        <v>132</v>
      </c>
      <c r="C44" s="6" t="s">
        <v>90</v>
      </c>
      <c r="D44" s="7">
        <v>52000</v>
      </c>
      <c r="E44" s="7">
        <v>65414.71</v>
      </c>
      <c r="F44" s="7">
        <v>26000</v>
      </c>
      <c r="G44" s="39">
        <v>33800</v>
      </c>
    </row>
    <row r="45" spans="1:7" ht="15" customHeight="1">
      <c r="A45" s="2" t="s">
        <v>131</v>
      </c>
      <c r="B45" s="3" t="s">
        <v>132</v>
      </c>
      <c r="C45" s="3" t="s">
        <v>107</v>
      </c>
      <c r="D45" s="4" t="s">
        <v>123</v>
      </c>
      <c r="E45" s="4" t="s">
        <v>123</v>
      </c>
      <c r="F45" s="4">
        <v>104027.4</v>
      </c>
      <c r="G45" s="38">
        <v>214260.11</v>
      </c>
    </row>
    <row r="46" spans="1:7" ht="15" customHeight="1">
      <c r="A46" s="5" t="s">
        <v>131</v>
      </c>
      <c r="B46" s="6" t="s">
        <v>132</v>
      </c>
      <c r="C46" s="6" t="s">
        <v>67</v>
      </c>
      <c r="D46" s="7">
        <v>7080</v>
      </c>
      <c r="E46" s="7">
        <v>15222</v>
      </c>
      <c r="F46" s="7" t="s">
        <v>123</v>
      </c>
      <c r="G46" s="39" t="s">
        <v>123</v>
      </c>
    </row>
    <row r="47" spans="1:7" ht="15" customHeight="1">
      <c r="A47" s="2" t="s">
        <v>136</v>
      </c>
      <c r="B47" s="3" t="s">
        <v>137</v>
      </c>
      <c r="C47" s="3" t="s">
        <v>105</v>
      </c>
      <c r="D47" s="4">
        <v>2188</v>
      </c>
      <c r="E47" s="4">
        <v>3281.4</v>
      </c>
      <c r="F47" s="4" t="s">
        <v>123</v>
      </c>
      <c r="G47" s="38" t="s">
        <v>123</v>
      </c>
    </row>
    <row r="48" spans="1:7" ht="15" customHeight="1">
      <c r="A48" s="5" t="s">
        <v>136</v>
      </c>
      <c r="B48" s="6" t="s">
        <v>137</v>
      </c>
      <c r="C48" s="6" t="s">
        <v>121</v>
      </c>
      <c r="D48" s="7">
        <v>42000</v>
      </c>
      <c r="E48" s="7">
        <v>25200</v>
      </c>
      <c r="F48" s="7">
        <v>42000</v>
      </c>
      <c r="G48" s="39">
        <v>28350</v>
      </c>
    </row>
    <row r="49" spans="1:7" ht="15" customHeight="1">
      <c r="A49" s="2" t="s">
        <v>136</v>
      </c>
      <c r="B49" s="3" t="s">
        <v>137</v>
      </c>
      <c r="C49" s="3" t="s">
        <v>45</v>
      </c>
      <c r="D49" s="4">
        <v>201.6</v>
      </c>
      <c r="E49" s="4">
        <v>1142.4</v>
      </c>
      <c r="F49" s="4">
        <v>1499.6</v>
      </c>
      <c r="G49" s="38">
        <v>8497.73</v>
      </c>
    </row>
    <row r="50" spans="1:7" ht="15" customHeight="1">
      <c r="A50" s="5" t="s">
        <v>136</v>
      </c>
      <c r="B50" s="6" t="s">
        <v>137</v>
      </c>
      <c r="C50" s="6" t="s">
        <v>84</v>
      </c>
      <c r="D50" s="7" t="s">
        <v>123</v>
      </c>
      <c r="E50" s="7" t="s">
        <v>123</v>
      </c>
      <c r="F50" s="7">
        <v>7000</v>
      </c>
      <c r="G50" s="39">
        <v>13500</v>
      </c>
    </row>
    <row r="51" spans="1:7" ht="15" customHeight="1">
      <c r="A51" s="2" t="s">
        <v>136</v>
      </c>
      <c r="B51" s="3" t="s">
        <v>137</v>
      </c>
      <c r="C51" s="3" t="s">
        <v>64</v>
      </c>
      <c r="D51" s="4" t="s">
        <v>123</v>
      </c>
      <c r="E51" s="4" t="s">
        <v>123</v>
      </c>
      <c r="F51" s="4">
        <v>61540</v>
      </c>
      <c r="G51" s="38">
        <v>29720</v>
      </c>
    </row>
    <row r="52" spans="1:7" ht="15" customHeight="1">
      <c r="A52" s="5" t="s">
        <v>136</v>
      </c>
      <c r="B52" s="6" t="s">
        <v>137</v>
      </c>
      <c r="C52" s="6" t="s">
        <v>58</v>
      </c>
      <c r="D52" s="7">
        <v>44000</v>
      </c>
      <c r="E52" s="7">
        <v>23760</v>
      </c>
      <c r="F52" s="7">
        <v>350000</v>
      </c>
      <c r="G52" s="39">
        <v>166250</v>
      </c>
    </row>
    <row r="53" spans="1:7" ht="15" customHeight="1">
      <c r="A53" s="2" t="s">
        <v>138</v>
      </c>
      <c r="B53" s="3" t="s">
        <v>139</v>
      </c>
      <c r="C53" s="3" t="s">
        <v>102</v>
      </c>
      <c r="D53" s="4">
        <v>524.8</v>
      </c>
      <c r="E53" s="4">
        <v>1408.56</v>
      </c>
      <c r="F53" s="4" t="s">
        <v>123</v>
      </c>
      <c r="G53" s="38" t="s">
        <v>123</v>
      </c>
    </row>
    <row r="54" spans="1:7" ht="15" customHeight="1">
      <c r="A54" s="5" t="s">
        <v>509</v>
      </c>
      <c r="B54" s="6" t="s">
        <v>510</v>
      </c>
      <c r="C54" s="6" t="s">
        <v>45</v>
      </c>
      <c r="D54" s="7" t="s">
        <v>123</v>
      </c>
      <c r="E54" s="7" t="s">
        <v>123</v>
      </c>
      <c r="F54" s="7">
        <v>90</v>
      </c>
      <c r="G54" s="39">
        <v>510</v>
      </c>
    </row>
    <row r="55" spans="1:7" ht="15" customHeight="1">
      <c r="A55" s="2" t="s">
        <v>140</v>
      </c>
      <c r="B55" s="3" t="s">
        <v>141</v>
      </c>
      <c r="C55" s="3" t="s">
        <v>91</v>
      </c>
      <c r="D55" s="4" t="s">
        <v>123</v>
      </c>
      <c r="E55" s="4" t="s">
        <v>123</v>
      </c>
      <c r="F55" s="4">
        <v>234000</v>
      </c>
      <c r="G55" s="38">
        <v>162240</v>
      </c>
    </row>
    <row r="56" spans="1:7" ht="15" customHeight="1">
      <c r="A56" s="5" t="s">
        <v>140</v>
      </c>
      <c r="B56" s="6" t="s">
        <v>141</v>
      </c>
      <c r="C56" s="6" t="s">
        <v>65</v>
      </c>
      <c r="D56" s="7">
        <v>21952</v>
      </c>
      <c r="E56" s="7">
        <v>10976</v>
      </c>
      <c r="F56" s="7" t="s">
        <v>123</v>
      </c>
      <c r="G56" s="39" t="s">
        <v>123</v>
      </c>
    </row>
    <row r="57" spans="1:7" ht="15" customHeight="1">
      <c r="A57" s="2" t="s">
        <v>140</v>
      </c>
      <c r="B57" s="3" t="s">
        <v>141</v>
      </c>
      <c r="C57" s="3" t="s">
        <v>144</v>
      </c>
      <c r="D57" s="4" t="s">
        <v>123</v>
      </c>
      <c r="E57" s="4" t="s">
        <v>123</v>
      </c>
      <c r="F57" s="4">
        <v>208000</v>
      </c>
      <c r="G57" s="38">
        <v>99580</v>
      </c>
    </row>
    <row r="58" spans="1:7" ht="15" customHeight="1">
      <c r="A58" s="5" t="s">
        <v>142</v>
      </c>
      <c r="B58" s="6" t="s">
        <v>143</v>
      </c>
      <c r="C58" s="6" t="s">
        <v>133</v>
      </c>
      <c r="D58" s="7">
        <v>130395.45</v>
      </c>
      <c r="E58" s="7">
        <v>311593.56</v>
      </c>
      <c r="F58" s="7">
        <v>547689.75</v>
      </c>
      <c r="G58" s="39">
        <v>658728.31</v>
      </c>
    </row>
    <row r="59" spans="1:7" ht="15" customHeight="1">
      <c r="A59" s="2" t="s">
        <v>142</v>
      </c>
      <c r="B59" s="3" t="s">
        <v>143</v>
      </c>
      <c r="C59" s="3" t="s">
        <v>134</v>
      </c>
      <c r="D59" s="4" t="s">
        <v>123</v>
      </c>
      <c r="E59" s="4" t="s">
        <v>123</v>
      </c>
      <c r="F59" s="4">
        <v>612</v>
      </c>
      <c r="G59" s="38">
        <v>1893.93</v>
      </c>
    </row>
    <row r="60" spans="1:7" ht="15" customHeight="1">
      <c r="A60" s="5" t="s">
        <v>142</v>
      </c>
      <c r="B60" s="6" t="s">
        <v>143</v>
      </c>
      <c r="C60" s="6" t="s">
        <v>54</v>
      </c>
      <c r="D60" s="7">
        <v>153750</v>
      </c>
      <c r="E60" s="7">
        <v>419131.49</v>
      </c>
      <c r="F60" s="7">
        <v>42770</v>
      </c>
      <c r="G60" s="39">
        <v>134712.54</v>
      </c>
    </row>
    <row r="61" spans="1:7" ht="15" customHeight="1">
      <c r="A61" s="2" t="s">
        <v>142</v>
      </c>
      <c r="B61" s="3" t="s">
        <v>143</v>
      </c>
      <c r="C61" s="3" t="s">
        <v>52</v>
      </c>
      <c r="D61" s="4">
        <v>15419</v>
      </c>
      <c r="E61" s="4">
        <v>48837.81</v>
      </c>
      <c r="F61" s="4">
        <v>8000</v>
      </c>
      <c r="G61" s="38">
        <v>27700</v>
      </c>
    </row>
    <row r="62" spans="1:7" ht="15" customHeight="1">
      <c r="A62" s="5" t="s">
        <v>142</v>
      </c>
      <c r="B62" s="6" t="s">
        <v>143</v>
      </c>
      <c r="C62" s="6" t="s">
        <v>135</v>
      </c>
      <c r="D62" s="7">
        <v>1239</v>
      </c>
      <c r="E62" s="7">
        <v>4072.13</v>
      </c>
      <c r="F62" s="7" t="s">
        <v>123</v>
      </c>
      <c r="G62" s="39" t="s">
        <v>123</v>
      </c>
    </row>
    <row r="63" spans="1:7" ht="15" customHeight="1">
      <c r="A63" s="2" t="s">
        <v>142</v>
      </c>
      <c r="B63" s="3" t="s">
        <v>143</v>
      </c>
      <c r="C63" s="3" t="s">
        <v>121</v>
      </c>
      <c r="D63" s="4">
        <v>31220</v>
      </c>
      <c r="E63" s="4">
        <v>49405</v>
      </c>
      <c r="F63" s="4" t="s">
        <v>123</v>
      </c>
      <c r="G63" s="38" t="s">
        <v>123</v>
      </c>
    </row>
    <row r="64" spans="1:7" ht="15" customHeight="1">
      <c r="A64" s="5" t="s">
        <v>142</v>
      </c>
      <c r="B64" s="6" t="s">
        <v>143</v>
      </c>
      <c r="C64" s="6" t="s">
        <v>91</v>
      </c>
      <c r="D64" s="7" t="s">
        <v>123</v>
      </c>
      <c r="E64" s="7" t="s">
        <v>123</v>
      </c>
      <c r="F64" s="7">
        <v>80</v>
      </c>
      <c r="G64" s="39">
        <v>192</v>
      </c>
    </row>
    <row r="65" spans="1:7" ht="15" customHeight="1">
      <c r="A65" s="2" t="s">
        <v>142</v>
      </c>
      <c r="B65" s="3" t="s">
        <v>143</v>
      </c>
      <c r="C65" s="3" t="s">
        <v>45</v>
      </c>
      <c r="D65" s="4">
        <v>28987.2</v>
      </c>
      <c r="E65" s="4">
        <v>95657.76</v>
      </c>
      <c r="F65" s="4">
        <v>281320</v>
      </c>
      <c r="G65" s="38">
        <v>949276.48</v>
      </c>
    </row>
    <row r="66" spans="1:7" ht="15" customHeight="1">
      <c r="A66" s="5" t="s">
        <v>142</v>
      </c>
      <c r="B66" s="6" t="s">
        <v>143</v>
      </c>
      <c r="C66" s="6" t="s">
        <v>101</v>
      </c>
      <c r="D66" s="7">
        <v>534.6</v>
      </c>
      <c r="E66" s="7">
        <v>2425.01</v>
      </c>
      <c r="F66" s="7">
        <v>280.8</v>
      </c>
      <c r="G66" s="39">
        <v>1221.09</v>
      </c>
    </row>
    <row r="67" spans="1:7" ht="15" customHeight="1">
      <c r="A67" s="2" t="s">
        <v>142</v>
      </c>
      <c r="B67" s="3" t="s">
        <v>143</v>
      </c>
      <c r="C67" s="3" t="s">
        <v>49</v>
      </c>
      <c r="D67" s="4" t="s">
        <v>123</v>
      </c>
      <c r="E67" s="4" t="s">
        <v>123</v>
      </c>
      <c r="F67" s="4">
        <v>2000</v>
      </c>
      <c r="G67" s="38">
        <v>6457.34</v>
      </c>
    </row>
    <row r="68" spans="1:7" ht="15" customHeight="1">
      <c r="A68" s="5" t="s">
        <v>142</v>
      </c>
      <c r="B68" s="6" t="s">
        <v>143</v>
      </c>
      <c r="C68" s="6" t="s">
        <v>84</v>
      </c>
      <c r="D68" s="7" t="s">
        <v>123</v>
      </c>
      <c r="E68" s="7" t="s">
        <v>123</v>
      </c>
      <c r="F68" s="7">
        <v>112313.6</v>
      </c>
      <c r="G68" s="39">
        <v>391970.36</v>
      </c>
    </row>
    <row r="69" spans="1:7" ht="15" customHeight="1">
      <c r="A69" s="2" t="s">
        <v>142</v>
      </c>
      <c r="B69" s="3" t="s">
        <v>143</v>
      </c>
      <c r="C69" s="3" t="s">
        <v>64</v>
      </c>
      <c r="D69" s="4">
        <v>110000</v>
      </c>
      <c r="E69" s="4">
        <v>60500</v>
      </c>
      <c r="F69" s="4">
        <v>683523</v>
      </c>
      <c r="G69" s="38">
        <v>359957.15</v>
      </c>
    </row>
    <row r="70" spans="1:7" ht="15" customHeight="1">
      <c r="A70" s="5" t="s">
        <v>142</v>
      </c>
      <c r="B70" s="6" t="s">
        <v>143</v>
      </c>
      <c r="C70" s="6" t="s">
        <v>66</v>
      </c>
      <c r="D70" s="7" t="s">
        <v>123</v>
      </c>
      <c r="E70" s="7" t="s">
        <v>123</v>
      </c>
      <c r="F70" s="7">
        <v>52004</v>
      </c>
      <c r="G70" s="39">
        <v>31823.14</v>
      </c>
    </row>
    <row r="71" spans="1:7" ht="15" customHeight="1">
      <c r="A71" s="2" t="s">
        <v>142</v>
      </c>
      <c r="B71" s="3" t="s">
        <v>143</v>
      </c>
      <c r="C71" s="3" t="s">
        <v>58</v>
      </c>
      <c r="D71" s="4">
        <v>111001.6</v>
      </c>
      <c r="E71" s="4">
        <v>61525.84</v>
      </c>
      <c r="F71" s="4">
        <v>262624</v>
      </c>
      <c r="G71" s="38">
        <v>190141.6</v>
      </c>
    </row>
    <row r="72" spans="1:7" ht="15" customHeight="1">
      <c r="A72" s="5" t="s">
        <v>142</v>
      </c>
      <c r="B72" s="6" t="s">
        <v>143</v>
      </c>
      <c r="C72" s="6" t="s">
        <v>67</v>
      </c>
      <c r="D72" s="7">
        <v>1756.8</v>
      </c>
      <c r="E72" s="7">
        <v>6324.48</v>
      </c>
      <c r="F72" s="7" t="s">
        <v>123</v>
      </c>
      <c r="G72" s="39" t="s">
        <v>123</v>
      </c>
    </row>
    <row r="73" spans="1:7" ht="15" customHeight="1">
      <c r="A73" s="2" t="s">
        <v>145</v>
      </c>
      <c r="B73" s="3" t="s">
        <v>146</v>
      </c>
      <c r="C73" s="3" t="s">
        <v>134</v>
      </c>
      <c r="D73" s="4" t="s">
        <v>123</v>
      </c>
      <c r="E73" s="4" t="s">
        <v>123</v>
      </c>
      <c r="F73" s="4">
        <v>612</v>
      </c>
      <c r="G73" s="38">
        <v>1295.85</v>
      </c>
    </row>
    <row r="74" spans="1:7" ht="15" customHeight="1">
      <c r="A74" s="5" t="s">
        <v>145</v>
      </c>
      <c r="B74" s="6" t="s">
        <v>146</v>
      </c>
      <c r="C74" s="6" t="s">
        <v>52</v>
      </c>
      <c r="D74" s="7">
        <v>200</v>
      </c>
      <c r="E74" s="7">
        <v>1040</v>
      </c>
      <c r="F74" s="7" t="s">
        <v>123</v>
      </c>
      <c r="G74" s="39" t="s">
        <v>123</v>
      </c>
    </row>
    <row r="75" spans="1:7" ht="15" customHeight="1">
      <c r="A75" s="2" t="s">
        <v>145</v>
      </c>
      <c r="B75" s="3" t="s">
        <v>146</v>
      </c>
      <c r="C75" s="3" t="s">
        <v>135</v>
      </c>
      <c r="D75" s="4">
        <v>360</v>
      </c>
      <c r="E75" s="4">
        <v>1470.6</v>
      </c>
      <c r="F75" s="4" t="s">
        <v>123</v>
      </c>
      <c r="G75" s="38" t="s">
        <v>123</v>
      </c>
    </row>
    <row r="76" spans="1:7" ht="15" customHeight="1">
      <c r="A76" s="5" t="s">
        <v>145</v>
      </c>
      <c r="B76" s="6" t="s">
        <v>146</v>
      </c>
      <c r="C76" s="6" t="s">
        <v>121</v>
      </c>
      <c r="D76" s="7">
        <v>4132</v>
      </c>
      <c r="E76" s="7">
        <v>11272.8</v>
      </c>
      <c r="F76" s="7" t="s">
        <v>123</v>
      </c>
      <c r="G76" s="39" t="s">
        <v>123</v>
      </c>
    </row>
    <row r="77" spans="1:7" ht="15" customHeight="1">
      <c r="A77" s="2" t="s">
        <v>145</v>
      </c>
      <c r="B77" s="3" t="s">
        <v>146</v>
      </c>
      <c r="C77" s="3" t="s">
        <v>91</v>
      </c>
      <c r="D77" s="4">
        <v>109092</v>
      </c>
      <c r="E77" s="4">
        <v>132792.36</v>
      </c>
      <c r="F77" s="4">
        <v>85640</v>
      </c>
      <c r="G77" s="38">
        <v>96890.9</v>
      </c>
    </row>
    <row r="78" spans="1:7" ht="15" customHeight="1">
      <c r="A78" s="5" t="s">
        <v>145</v>
      </c>
      <c r="B78" s="6" t="s">
        <v>146</v>
      </c>
      <c r="C78" s="6" t="s">
        <v>45</v>
      </c>
      <c r="D78" s="7">
        <v>65972.4</v>
      </c>
      <c r="E78" s="7">
        <v>149153.16</v>
      </c>
      <c r="F78" s="7">
        <v>25847.2</v>
      </c>
      <c r="G78" s="39">
        <v>60788.48</v>
      </c>
    </row>
    <row r="79" spans="1:7" ht="15" customHeight="1">
      <c r="A79" s="2" t="s">
        <v>145</v>
      </c>
      <c r="B79" s="3" t="s">
        <v>146</v>
      </c>
      <c r="C79" s="3" t="s">
        <v>102</v>
      </c>
      <c r="D79" s="4">
        <v>2262.6</v>
      </c>
      <c r="E79" s="4">
        <v>10711.14</v>
      </c>
      <c r="F79" s="4" t="s">
        <v>123</v>
      </c>
      <c r="G79" s="38" t="s">
        <v>123</v>
      </c>
    </row>
    <row r="80" spans="1:7" ht="15" customHeight="1">
      <c r="A80" s="5" t="s">
        <v>145</v>
      </c>
      <c r="B80" s="6" t="s">
        <v>146</v>
      </c>
      <c r="C80" s="6" t="s">
        <v>112</v>
      </c>
      <c r="D80" s="7" t="s">
        <v>123</v>
      </c>
      <c r="E80" s="7" t="s">
        <v>123</v>
      </c>
      <c r="F80" s="7">
        <v>2000</v>
      </c>
      <c r="G80" s="39">
        <v>2700</v>
      </c>
    </row>
    <row r="81" spans="1:7" ht="15" customHeight="1">
      <c r="A81" s="2" t="s">
        <v>145</v>
      </c>
      <c r="B81" s="3" t="s">
        <v>146</v>
      </c>
      <c r="C81" s="3" t="s">
        <v>122</v>
      </c>
      <c r="D81" s="4">
        <v>1992.6</v>
      </c>
      <c r="E81" s="4">
        <v>5189.49</v>
      </c>
      <c r="F81" s="4">
        <v>248.4</v>
      </c>
      <c r="G81" s="38">
        <v>612.33</v>
      </c>
    </row>
    <row r="82" spans="1:7" ht="15" customHeight="1">
      <c r="A82" s="5" t="s">
        <v>145</v>
      </c>
      <c r="B82" s="6" t="s">
        <v>146</v>
      </c>
      <c r="C82" s="6" t="s">
        <v>90</v>
      </c>
      <c r="D82" s="7">
        <v>34000</v>
      </c>
      <c r="E82" s="7">
        <v>43283.17</v>
      </c>
      <c r="F82" s="7">
        <v>35000</v>
      </c>
      <c r="G82" s="39">
        <v>48000</v>
      </c>
    </row>
    <row r="83" spans="1:7" ht="15" customHeight="1">
      <c r="A83" s="2" t="s">
        <v>145</v>
      </c>
      <c r="B83" s="3" t="s">
        <v>146</v>
      </c>
      <c r="C83" s="3" t="s">
        <v>67</v>
      </c>
      <c r="D83" s="4">
        <v>576</v>
      </c>
      <c r="E83" s="4">
        <v>1751.04</v>
      </c>
      <c r="F83" s="4" t="s">
        <v>123</v>
      </c>
      <c r="G83" s="38" t="s">
        <v>123</v>
      </c>
    </row>
    <row r="84" spans="1:7" ht="15" customHeight="1">
      <c r="A84" s="5" t="s">
        <v>147</v>
      </c>
      <c r="B84" s="6" t="s">
        <v>148</v>
      </c>
      <c r="C84" s="6" t="s">
        <v>50</v>
      </c>
      <c r="D84" s="7">
        <v>84000</v>
      </c>
      <c r="E84" s="7">
        <v>24080</v>
      </c>
      <c r="F84" s="7" t="s">
        <v>123</v>
      </c>
      <c r="G84" s="39" t="s">
        <v>123</v>
      </c>
    </row>
    <row r="85" spans="1:7" ht="15" customHeight="1">
      <c r="A85" s="2" t="s">
        <v>147</v>
      </c>
      <c r="B85" s="3" t="s">
        <v>148</v>
      </c>
      <c r="C85" s="3" t="s">
        <v>83</v>
      </c>
      <c r="D85" s="4" t="s">
        <v>123</v>
      </c>
      <c r="E85" s="4" t="s">
        <v>123</v>
      </c>
      <c r="F85" s="4">
        <v>54000</v>
      </c>
      <c r="G85" s="38">
        <v>32400</v>
      </c>
    </row>
    <row r="86" spans="1:7" ht="15" customHeight="1">
      <c r="A86" s="5" t="s">
        <v>147</v>
      </c>
      <c r="B86" s="6" t="s">
        <v>148</v>
      </c>
      <c r="C86" s="6" t="s">
        <v>105</v>
      </c>
      <c r="D86" s="7" t="s">
        <v>123</v>
      </c>
      <c r="E86" s="7" t="s">
        <v>123</v>
      </c>
      <c r="F86" s="7">
        <v>535220</v>
      </c>
      <c r="G86" s="39">
        <v>318823</v>
      </c>
    </row>
    <row r="87" spans="1:7" ht="15" customHeight="1">
      <c r="A87" s="2" t="s">
        <v>147</v>
      </c>
      <c r="B87" s="3" t="s">
        <v>148</v>
      </c>
      <c r="C87" s="3" t="s">
        <v>91</v>
      </c>
      <c r="D87" s="4">
        <v>332000</v>
      </c>
      <c r="E87" s="4">
        <v>105460</v>
      </c>
      <c r="F87" s="4">
        <v>52000</v>
      </c>
      <c r="G87" s="38">
        <v>29250</v>
      </c>
    </row>
    <row r="88" spans="1:7" ht="15" customHeight="1">
      <c r="A88" s="5" t="s">
        <v>147</v>
      </c>
      <c r="B88" s="6" t="s">
        <v>148</v>
      </c>
      <c r="C88" s="6" t="s">
        <v>112</v>
      </c>
      <c r="D88" s="7" t="s">
        <v>123</v>
      </c>
      <c r="E88" s="7" t="s">
        <v>123</v>
      </c>
      <c r="F88" s="7">
        <v>50000</v>
      </c>
      <c r="G88" s="39">
        <v>18750</v>
      </c>
    </row>
    <row r="89" spans="1:7" ht="15" customHeight="1">
      <c r="A89" s="2" t="s">
        <v>147</v>
      </c>
      <c r="B89" s="3" t="s">
        <v>148</v>
      </c>
      <c r="C89" s="3" t="s">
        <v>66</v>
      </c>
      <c r="D89" s="4" t="s">
        <v>123</v>
      </c>
      <c r="E89" s="4" t="s">
        <v>123</v>
      </c>
      <c r="F89" s="4">
        <v>28000</v>
      </c>
      <c r="G89" s="38">
        <v>15400</v>
      </c>
    </row>
    <row r="90" spans="1:7" ht="15" customHeight="1">
      <c r="A90" s="5" t="s">
        <v>147</v>
      </c>
      <c r="B90" s="6" t="s">
        <v>148</v>
      </c>
      <c r="C90" s="6" t="s">
        <v>58</v>
      </c>
      <c r="D90" s="7" t="s">
        <v>123</v>
      </c>
      <c r="E90" s="7" t="s">
        <v>123</v>
      </c>
      <c r="F90" s="7">
        <v>22300</v>
      </c>
      <c r="G90" s="39">
        <v>13380</v>
      </c>
    </row>
    <row r="91" spans="1:7" ht="15" customHeight="1">
      <c r="A91" s="2" t="s">
        <v>147</v>
      </c>
      <c r="B91" s="3" t="s">
        <v>148</v>
      </c>
      <c r="C91" s="3" t="s">
        <v>144</v>
      </c>
      <c r="D91" s="4">
        <v>26000</v>
      </c>
      <c r="E91" s="4">
        <v>9360</v>
      </c>
      <c r="F91" s="4">
        <v>168000</v>
      </c>
      <c r="G91" s="38">
        <v>68320</v>
      </c>
    </row>
    <row r="92" spans="1:7" ht="15" customHeight="1">
      <c r="A92" s="5" t="s">
        <v>149</v>
      </c>
      <c r="B92" s="6" t="s">
        <v>150</v>
      </c>
      <c r="C92" s="6" t="s">
        <v>104</v>
      </c>
      <c r="D92" s="7" t="s">
        <v>123</v>
      </c>
      <c r="E92" s="7" t="s">
        <v>123</v>
      </c>
      <c r="F92" s="7">
        <v>78000</v>
      </c>
      <c r="G92" s="39">
        <v>110500</v>
      </c>
    </row>
    <row r="93" spans="1:7" ht="15" customHeight="1">
      <c r="A93" s="2" t="s">
        <v>149</v>
      </c>
      <c r="B93" s="3" t="s">
        <v>150</v>
      </c>
      <c r="C93" s="3" t="s">
        <v>105</v>
      </c>
      <c r="D93" s="4">
        <v>23000</v>
      </c>
      <c r="E93" s="4">
        <v>13800</v>
      </c>
      <c r="F93" s="4" t="s">
        <v>123</v>
      </c>
      <c r="G93" s="38" t="s">
        <v>123</v>
      </c>
    </row>
    <row r="94" spans="1:7" ht="15" customHeight="1">
      <c r="A94" s="5" t="s">
        <v>149</v>
      </c>
      <c r="B94" s="6" t="s">
        <v>150</v>
      </c>
      <c r="C94" s="6" t="s">
        <v>135</v>
      </c>
      <c r="D94" s="7">
        <v>1456.93</v>
      </c>
      <c r="E94" s="7">
        <v>5923.47</v>
      </c>
      <c r="F94" s="7" t="s">
        <v>123</v>
      </c>
      <c r="G94" s="39" t="s">
        <v>123</v>
      </c>
    </row>
    <row r="95" spans="1:7" ht="15" customHeight="1">
      <c r="A95" s="2" t="s">
        <v>149</v>
      </c>
      <c r="B95" s="3" t="s">
        <v>150</v>
      </c>
      <c r="C95" s="3" t="s">
        <v>121</v>
      </c>
      <c r="D95" s="4">
        <v>1032.67</v>
      </c>
      <c r="E95" s="4">
        <v>3123.87</v>
      </c>
      <c r="F95" s="4" t="s">
        <v>123</v>
      </c>
      <c r="G95" s="38" t="s">
        <v>123</v>
      </c>
    </row>
    <row r="96" spans="1:7" ht="15" customHeight="1">
      <c r="A96" s="5" t="s">
        <v>149</v>
      </c>
      <c r="B96" s="6" t="s">
        <v>150</v>
      </c>
      <c r="C96" s="6" t="s">
        <v>45</v>
      </c>
      <c r="D96" s="7">
        <v>21994</v>
      </c>
      <c r="E96" s="7">
        <v>50586.2</v>
      </c>
      <c r="F96" s="7">
        <v>43880.65</v>
      </c>
      <c r="G96" s="39">
        <v>111823.37</v>
      </c>
    </row>
    <row r="97" spans="1:7" ht="15" customHeight="1">
      <c r="A97" s="2" t="s">
        <v>149</v>
      </c>
      <c r="B97" s="3" t="s">
        <v>150</v>
      </c>
      <c r="C97" s="3" t="s">
        <v>102</v>
      </c>
      <c r="D97" s="4">
        <v>762.16</v>
      </c>
      <c r="E97" s="4">
        <v>2274.28</v>
      </c>
      <c r="F97" s="4" t="s">
        <v>123</v>
      </c>
      <c r="G97" s="38" t="s">
        <v>123</v>
      </c>
    </row>
    <row r="98" spans="1:7" ht="15" customHeight="1">
      <c r="A98" s="5" t="s">
        <v>149</v>
      </c>
      <c r="B98" s="6" t="s">
        <v>150</v>
      </c>
      <c r="C98" s="6" t="s">
        <v>151</v>
      </c>
      <c r="D98" s="7">
        <v>29008.3</v>
      </c>
      <c r="E98" s="7">
        <v>61412.35</v>
      </c>
      <c r="F98" s="7" t="s">
        <v>123</v>
      </c>
      <c r="G98" s="39" t="s">
        <v>123</v>
      </c>
    </row>
    <row r="99" spans="1:7" ht="15" customHeight="1">
      <c r="A99" s="2" t="s">
        <v>149</v>
      </c>
      <c r="B99" s="3" t="s">
        <v>150</v>
      </c>
      <c r="C99" s="3" t="s">
        <v>101</v>
      </c>
      <c r="D99" s="4">
        <v>386.97</v>
      </c>
      <c r="E99" s="4">
        <v>1686.83</v>
      </c>
      <c r="F99" s="4" t="s">
        <v>123</v>
      </c>
      <c r="G99" s="38" t="s">
        <v>123</v>
      </c>
    </row>
    <row r="100" spans="1:7" ht="15" customHeight="1">
      <c r="A100" s="5" t="s">
        <v>149</v>
      </c>
      <c r="B100" s="6" t="s">
        <v>150</v>
      </c>
      <c r="C100" s="6" t="s">
        <v>84</v>
      </c>
      <c r="D100" s="7" t="s">
        <v>123</v>
      </c>
      <c r="E100" s="7" t="s">
        <v>123</v>
      </c>
      <c r="F100" s="7">
        <v>11009.5</v>
      </c>
      <c r="G100" s="39">
        <v>35780.88</v>
      </c>
    </row>
    <row r="101" spans="1:7" ht="15" customHeight="1">
      <c r="A101" s="2" t="s">
        <v>149</v>
      </c>
      <c r="B101" s="3" t="s">
        <v>150</v>
      </c>
      <c r="C101" s="3" t="s">
        <v>122</v>
      </c>
      <c r="D101" s="4">
        <v>1884.6</v>
      </c>
      <c r="E101" s="4">
        <v>4574.09</v>
      </c>
      <c r="F101" s="4" t="s">
        <v>123</v>
      </c>
      <c r="G101" s="38" t="s">
        <v>123</v>
      </c>
    </row>
    <row r="102" spans="1:7" ht="15" customHeight="1">
      <c r="A102" s="5" t="s">
        <v>149</v>
      </c>
      <c r="B102" s="6" t="s">
        <v>150</v>
      </c>
      <c r="C102" s="6" t="s">
        <v>67</v>
      </c>
      <c r="D102" s="7">
        <v>1641.6</v>
      </c>
      <c r="E102" s="7">
        <v>4218.91</v>
      </c>
      <c r="F102" s="7" t="s">
        <v>123</v>
      </c>
      <c r="G102" s="39" t="s">
        <v>123</v>
      </c>
    </row>
    <row r="103" spans="1:7" ht="15" customHeight="1">
      <c r="A103" s="2" t="s">
        <v>152</v>
      </c>
      <c r="B103" s="3" t="s">
        <v>153</v>
      </c>
      <c r="C103" s="3" t="s">
        <v>134</v>
      </c>
      <c r="D103" s="4" t="s">
        <v>123</v>
      </c>
      <c r="E103" s="4" t="s">
        <v>123</v>
      </c>
      <c r="F103" s="4">
        <v>1224</v>
      </c>
      <c r="G103" s="38">
        <v>2420.03</v>
      </c>
    </row>
    <row r="104" spans="1:7" ht="15" customHeight="1">
      <c r="A104" s="5" t="s">
        <v>152</v>
      </c>
      <c r="B104" s="6" t="s">
        <v>153</v>
      </c>
      <c r="C104" s="6" t="s">
        <v>52</v>
      </c>
      <c r="D104" s="7" t="s">
        <v>123</v>
      </c>
      <c r="E104" s="7" t="s">
        <v>123</v>
      </c>
      <c r="F104" s="7">
        <v>200</v>
      </c>
      <c r="G104" s="39">
        <v>840</v>
      </c>
    </row>
    <row r="105" spans="1:7" ht="15" customHeight="1">
      <c r="A105" s="2" t="s">
        <v>152</v>
      </c>
      <c r="B105" s="3" t="s">
        <v>153</v>
      </c>
      <c r="C105" s="3" t="s">
        <v>104</v>
      </c>
      <c r="D105" s="4">
        <v>104000</v>
      </c>
      <c r="E105" s="4">
        <v>119340</v>
      </c>
      <c r="F105" s="4">
        <v>233210</v>
      </c>
      <c r="G105" s="38">
        <v>300573</v>
      </c>
    </row>
    <row r="106" spans="1:7" ht="15" customHeight="1">
      <c r="A106" s="5" t="s">
        <v>152</v>
      </c>
      <c r="B106" s="6" t="s">
        <v>153</v>
      </c>
      <c r="C106" s="6" t="s">
        <v>135</v>
      </c>
      <c r="D106" s="7">
        <v>1333.68</v>
      </c>
      <c r="E106" s="7">
        <v>3707.9</v>
      </c>
      <c r="F106" s="7" t="s">
        <v>123</v>
      </c>
      <c r="G106" s="39" t="s">
        <v>123</v>
      </c>
    </row>
    <row r="107" spans="1:7" ht="15" customHeight="1">
      <c r="A107" s="2" t="s">
        <v>152</v>
      </c>
      <c r="B107" s="3" t="s">
        <v>153</v>
      </c>
      <c r="C107" s="3" t="s">
        <v>121</v>
      </c>
      <c r="D107" s="4">
        <v>6694.15</v>
      </c>
      <c r="E107" s="4">
        <v>19347.54</v>
      </c>
      <c r="F107" s="4" t="s">
        <v>123</v>
      </c>
      <c r="G107" s="38" t="s">
        <v>123</v>
      </c>
    </row>
    <row r="108" spans="1:7" ht="15" customHeight="1">
      <c r="A108" s="5" t="s">
        <v>152</v>
      </c>
      <c r="B108" s="6" t="s">
        <v>153</v>
      </c>
      <c r="C108" s="6" t="s">
        <v>91</v>
      </c>
      <c r="D108" s="7">
        <v>26500</v>
      </c>
      <c r="E108" s="7">
        <v>29950</v>
      </c>
      <c r="F108" s="7">
        <v>72340</v>
      </c>
      <c r="G108" s="39">
        <v>95642</v>
      </c>
    </row>
    <row r="109" spans="1:7" ht="15" customHeight="1">
      <c r="A109" s="2" t="s">
        <v>152</v>
      </c>
      <c r="B109" s="3" t="s">
        <v>153</v>
      </c>
      <c r="C109" s="3" t="s">
        <v>45</v>
      </c>
      <c r="D109" s="4">
        <v>104392.68</v>
      </c>
      <c r="E109" s="4">
        <v>203552.55</v>
      </c>
      <c r="F109" s="4">
        <v>110147.07</v>
      </c>
      <c r="G109" s="38">
        <v>219758.22</v>
      </c>
    </row>
    <row r="110" spans="1:7" ht="15" customHeight="1">
      <c r="A110" s="5" t="s">
        <v>152</v>
      </c>
      <c r="B110" s="6" t="s">
        <v>153</v>
      </c>
      <c r="C110" s="6" t="s">
        <v>102</v>
      </c>
      <c r="D110" s="7">
        <v>10418.4</v>
      </c>
      <c r="E110" s="7">
        <v>34173.85</v>
      </c>
      <c r="F110" s="7" t="s">
        <v>123</v>
      </c>
      <c r="G110" s="39" t="s">
        <v>123</v>
      </c>
    </row>
    <row r="111" spans="1:7" ht="15" customHeight="1">
      <c r="A111" s="2" t="s">
        <v>152</v>
      </c>
      <c r="B111" s="3" t="s">
        <v>153</v>
      </c>
      <c r="C111" s="3" t="s">
        <v>106</v>
      </c>
      <c r="D111" s="4">
        <v>208000</v>
      </c>
      <c r="E111" s="4">
        <v>238160</v>
      </c>
      <c r="F111" s="4" t="s">
        <v>123</v>
      </c>
      <c r="G111" s="38" t="s">
        <v>123</v>
      </c>
    </row>
    <row r="112" spans="1:7" ht="15" customHeight="1">
      <c r="A112" s="5" t="s">
        <v>152</v>
      </c>
      <c r="B112" s="6" t="s">
        <v>153</v>
      </c>
      <c r="C112" s="6" t="s">
        <v>101</v>
      </c>
      <c r="D112" s="7">
        <v>722.76</v>
      </c>
      <c r="E112" s="7">
        <v>2520.91</v>
      </c>
      <c r="F112" s="7">
        <v>727.2</v>
      </c>
      <c r="G112" s="39">
        <v>2583.04</v>
      </c>
    </row>
    <row r="113" spans="1:7" ht="15" customHeight="1">
      <c r="A113" s="2" t="s">
        <v>152</v>
      </c>
      <c r="B113" s="3" t="s">
        <v>153</v>
      </c>
      <c r="C113" s="3" t="s">
        <v>112</v>
      </c>
      <c r="D113" s="4">
        <v>52000</v>
      </c>
      <c r="E113" s="4">
        <v>57980</v>
      </c>
      <c r="F113" s="4">
        <v>8000</v>
      </c>
      <c r="G113" s="38">
        <v>10400</v>
      </c>
    </row>
    <row r="114" spans="1:7" ht="15" customHeight="1">
      <c r="A114" s="5" t="s">
        <v>152</v>
      </c>
      <c r="B114" s="6" t="s">
        <v>153</v>
      </c>
      <c r="C114" s="6" t="s">
        <v>84</v>
      </c>
      <c r="D114" s="7" t="s">
        <v>123</v>
      </c>
      <c r="E114" s="7" t="s">
        <v>123</v>
      </c>
      <c r="F114" s="7">
        <v>199973.74</v>
      </c>
      <c r="G114" s="39">
        <v>398655.42</v>
      </c>
    </row>
    <row r="115" spans="1:7" ht="15" customHeight="1">
      <c r="A115" s="2" t="s">
        <v>152</v>
      </c>
      <c r="B115" s="3" t="s">
        <v>153</v>
      </c>
      <c r="C115" s="3" t="s">
        <v>122</v>
      </c>
      <c r="D115" s="4">
        <v>3812.4</v>
      </c>
      <c r="E115" s="4">
        <v>12264.01</v>
      </c>
      <c r="F115" s="4">
        <v>637.2</v>
      </c>
      <c r="G115" s="38">
        <v>1545.56</v>
      </c>
    </row>
    <row r="116" spans="1:7" ht="15" customHeight="1">
      <c r="A116" s="5" t="s">
        <v>152</v>
      </c>
      <c r="B116" s="6" t="s">
        <v>153</v>
      </c>
      <c r="C116" s="6" t="s">
        <v>90</v>
      </c>
      <c r="D116" s="7">
        <v>148000</v>
      </c>
      <c r="E116" s="7">
        <v>171575.69</v>
      </c>
      <c r="F116" s="7">
        <v>147000</v>
      </c>
      <c r="G116" s="39">
        <v>193410</v>
      </c>
    </row>
    <row r="117" spans="1:7" ht="15" customHeight="1">
      <c r="A117" s="2" t="s">
        <v>152</v>
      </c>
      <c r="B117" s="3" t="s">
        <v>153</v>
      </c>
      <c r="C117" s="3" t="s">
        <v>67</v>
      </c>
      <c r="D117" s="4">
        <v>6924.4</v>
      </c>
      <c r="E117" s="4">
        <v>19659.3</v>
      </c>
      <c r="F117" s="4" t="s">
        <v>123</v>
      </c>
      <c r="G117" s="38" t="s">
        <v>123</v>
      </c>
    </row>
    <row r="118" spans="1:7" ht="15" customHeight="1">
      <c r="A118" s="5" t="s">
        <v>154</v>
      </c>
      <c r="B118" s="6" t="s">
        <v>155</v>
      </c>
      <c r="C118" s="6" t="s">
        <v>105</v>
      </c>
      <c r="D118" s="7" t="s">
        <v>123</v>
      </c>
      <c r="E118" s="7" t="s">
        <v>123</v>
      </c>
      <c r="F118" s="7">
        <v>52000</v>
      </c>
      <c r="G118" s="39">
        <v>27040</v>
      </c>
    </row>
    <row r="119" spans="1:7" ht="15" customHeight="1">
      <c r="A119" s="2" t="s">
        <v>154</v>
      </c>
      <c r="B119" s="3" t="s">
        <v>155</v>
      </c>
      <c r="C119" s="3" t="s">
        <v>91</v>
      </c>
      <c r="D119" s="4">
        <v>108000</v>
      </c>
      <c r="E119" s="4">
        <v>71280</v>
      </c>
      <c r="F119" s="4">
        <v>20046</v>
      </c>
      <c r="G119" s="38">
        <v>13029.9</v>
      </c>
    </row>
    <row r="120" spans="1:7" ht="15" customHeight="1">
      <c r="A120" s="5" t="s">
        <v>154</v>
      </c>
      <c r="B120" s="6" t="s">
        <v>155</v>
      </c>
      <c r="C120" s="6" t="s">
        <v>45</v>
      </c>
      <c r="D120" s="7" t="s">
        <v>123</v>
      </c>
      <c r="E120" s="7" t="s">
        <v>123</v>
      </c>
      <c r="F120" s="7">
        <v>203448</v>
      </c>
      <c r="G120" s="39">
        <v>410240.55</v>
      </c>
    </row>
    <row r="121" spans="1:7" ht="15" customHeight="1">
      <c r="A121" s="2" t="s">
        <v>154</v>
      </c>
      <c r="B121" s="3" t="s">
        <v>155</v>
      </c>
      <c r="C121" s="3" t="s">
        <v>508</v>
      </c>
      <c r="D121" s="4" t="s">
        <v>123</v>
      </c>
      <c r="E121" s="4" t="s">
        <v>123</v>
      </c>
      <c r="F121" s="4">
        <v>1207</v>
      </c>
      <c r="G121" s="38">
        <v>2390.06</v>
      </c>
    </row>
    <row r="122" spans="1:7" ht="15" customHeight="1">
      <c r="A122" s="5" t="s">
        <v>154</v>
      </c>
      <c r="B122" s="6" t="s">
        <v>155</v>
      </c>
      <c r="C122" s="6" t="s">
        <v>84</v>
      </c>
      <c r="D122" s="7" t="s">
        <v>123</v>
      </c>
      <c r="E122" s="7" t="s">
        <v>123</v>
      </c>
      <c r="F122" s="7">
        <v>52000</v>
      </c>
      <c r="G122" s="39">
        <v>160200</v>
      </c>
    </row>
    <row r="123" spans="1:7" ht="15" customHeight="1">
      <c r="A123" s="2" t="s">
        <v>156</v>
      </c>
      <c r="B123" s="3" t="s">
        <v>157</v>
      </c>
      <c r="C123" s="3" t="s">
        <v>133</v>
      </c>
      <c r="D123" s="4">
        <v>8133.95</v>
      </c>
      <c r="E123" s="4">
        <v>8133.95</v>
      </c>
      <c r="F123" s="4" t="s">
        <v>123</v>
      </c>
      <c r="G123" s="38" t="s">
        <v>123</v>
      </c>
    </row>
    <row r="124" spans="1:7" ht="15" customHeight="1">
      <c r="A124" s="5" t="s">
        <v>156</v>
      </c>
      <c r="B124" s="6" t="s">
        <v>157</v>
      </c>
      <c r="C124" s="6" t="s">
        <v>52</v>
      </c>
      <c r="D124" s="7">
        <v>2007.5</v>
      </c>
      <c r="E124" s="7">
        <v>2710.25</v>
      </c>
      <c r="F124" s="7">
        <v>302</v>
      </c>
      <c r="G124" s="39">
        <v>413.15</v>
      </c>
    </row>
    <row r="125" spans="1:7" ht="15" customHeight="1">
      <c r="A125" s="2" t="s">
        <v>156</v>
      </c>
      <c r="B125" s="3" t="s">
        <v>157</v>
      </c>
      <c r="C125" s="3" t="s">
        <v>104</v>
      </c>
      <c r="D125" s="4" t="s">
        <v>123</v>
      </c>
      <c r="E125" s="4" t="s">
        <v>123</v>
      </c>
      <c r="F125" s="4">
        <v>413.1</v>
      </c>
      <c r="G125" s="38">
        <v>818.12</v>
      </c>
    </row>
    <row r="126" spans="1:7" ht="15" customHeight="1">
      <c r="A126" s="5" t="s">
        <v>156</v>
      </c>
      <c r="B126" s="6" t="s">
        <v>157</v>
      </c>
      <c r="C126" s="6" t="s">
        <v>135</v>
      </c>
      <c r="D126" s="7">
        <v>426.59</v>
      </c>
      <c r="E126" s="7">
        <v>619.92</v>
      </c>
      <c r="F126" s="7" t="s">
        <v>123</v>
      </c>
      <c r="G126" s="39" t="s">
        <v>123</v>
      </c>
    </row>
    <row r="127" spans="1:7" ht="15" customHeight="1">
      <c r="A127" s="2" t="s">
        <v>156</v>
      </c>
      <c r="B127" s="3" t="s">
        <v>157</v>
      </c>
      <c r="C127" s="3" t="s">
        <v>121</v>
      </c>
      <c r="D127" s="4">
        <v>13.32</v>
      </c>
      <c r="E127" s="4">
        <v>33.3</v>
      </c>
      <c r="F127" s="4" t="s">
        <v>123</v>
      </c>
      <c r="G127" s="38" t="s">
        <v>123</v>
      </c>
    </row>
    <row r="128" spans="1:7" ht="15" customHeight="1">
      <c r="A128" s="5" t="s">
        <v>156</v>
      </c>
      <c r="B128" s="6" t="s">
        <v>157</v>
      </c>
      <c r="C128" s="6" t="s">
        <v>45</v>
      </c>
      <c r="D128" s="7">
        <v>58141.8</v>
      </c>
      <c r="E128" s="7">
        <v>69770.16</v>
      </c>
      <c r="F128" s="7">
        <v>335056.5</v>
      </c>
      <c r="G128" s="39">
        <v>512899.29</v>
      </c>
    </row>
    <row r="129" spans="1:7" ht="15" customHeight="1">
      <c r="A129" s="2" t="s">
        <v>156</v>
      </c>
      <c r="B129" s="3" t="s">
        <v>157</v>
      </c>
      <c r="C129" s="3" t="s">
        <v>101</v>
      </c>
      <c r="D129" s="4" t="s">
        <v>123</v>
      </c>
      <c r="E129" s="4" t="s">
        <v>123</v>
      </c>
      <c r="F129" s="4">
        <v>810</v>
      </c>
      <c r="G129" s="38">
        <v>1004.89</v>
      </c>
    </row>
    <row r="130" spans="1:7" ht="15" customHeight="1">
      <c r="A130" s="5" t="s">
        <v>156</v>
      </c>
      <c r="B130" s="6" t="s">
        <v>157</v>
      </c>
      <c r="C130" s="6" t="s">
        <v>84</v>
      </c>
      <c r="D130" s="7" t="s">
        <v>123</v>
      </c>
      <c r="E130" s="7" t="s">
        <v>123</v>
      </c>
      <c r="F130" s="7">
        <v>1004.4</v>
      </c>
      <c r="G130" s="39">
        <v>1807.92</v>
      </c>
    </row>
    <row r="131" spans="1:7" ht="15" customHeight="1">
      <c r="A131" s="2" t="s">
        <v>156</v>
      </c>
      <c r="B131" s="3" t="s">
        <v>157</v>
      </c>
      <c r="C131" s="3" t="s">
        <v>122</v>
      </c>
      <c r="D131" s="4">
        <v>785.7</v>
      </c>
      <c r="E131" s="4">
        <v>1765.39</v>
      </c>
      <c r="F131" s="4" t="s">
        <v>123</v>
      </c>
      <c r="G131" s="38" t="s">
        <v>123</v>
      </c>
    </row>
    <row r="132" spans="1:7" ht="15" customHeight="1">
      <c r="A132" s="5" t="s">
        <v>158</v>
      </c>
      <c r="B132" s="6" t="s">
        <v>159</v>
      </c>
      <c r="C132" s="6" t="s">
        <v>133</v>
      </c>
      <c r="D132" s="7">
        <v>291464.8</v>
      </c>
      <c r="E132" s="7">
        <v>162995.72</v>
      </c>
      <c r="F132" s="7">
        <v>74000</v>
      </c>
      <c r="G132" s="39">
        <v>38850</v>
      </c>
    </row>
    <row r="133" spans="1:7" ht="15" customHeight="1">
      <c r="A133" s="2" t="s">
        <v>158</v>
      </c>
      <c r="B133" s="3" t="s">
        <v>159</v>
      </c>
      <c r="C133" s="3" t="s">
        <v>54</v>
      </c>
      <c r="D133" s="4">
        <v>43000</v>
      </c>
      <c r="E133" s="4">
        <v>26205.56</v>
      </c>
      <c r="F133" s="4">
        <v>88000</v>
      </c>
      <c r="G133" s="38">
        <v>67209.77</v>
      </c>
    </row>
    <row r="134" spans="1:7" ht="15" customHeight="1">
      <c r="A134" s="5" t="s">
        <v>158</v>
      </c>
      <c r="B134" s="6" t="s">
        <v>159</v>
      </c>
      <c r="C134" s="6" t="s">
        <v>50</v>
      </c>
      <c r="D134" s="7">
        <v>2530000</v>
      </c>
      <c r="E134" s="7">
        <v>2241420</v>
      </c>
      <c r="F134" s="7" t="s">
        <v>123</v>
      </c>
      <c r="G134" s="39" t="s">
        <v>123</v>
      </c>
    </row>
    <row r="135" spans="1:7" ht="15" customHeight="1">
      <c r="A135" s="2" t="s">
        <v>158</v>
      </c>
      <c r="B135" s="3" t="s">
        <v>159</v>
      </c>
      <c r="C135" s="3" t="s">
        <v>52</v>
      </c>
      <c r="D135" s="4">
        <v>2344.28</v>
      </c>
      <c r="E135" s="4">
        <v>2998.12</v>
      </c>
      <c r="F135" s="4" t="s">
        <v>123</v>
      </c>
      <c r="G135" s="38" t="s">
        <v>123</v>
      </c>
    </row>
    <row r="136" spans="1:7" ht="15" customHeight="1">
      <c r="A136" s="5" t="s">
        <v>158</v>
      </c>
      <c r="B136" s="6" t="s">
        <v>159</v>
      </c>
      <c r="C136" s="6" t="s">
        <v>104</v>
      </c>
      <c r="D136" s="7" t="s">
        <v>123</v>
      </c>
      <c r="E136" s="7" t="s">
        <v>123</v>
      </c>
      <c r="F136" s="7">
        <v>322.1</v>
      </c>
      <c r="G136" s="39">
        <v>665.64</v>
      </c>
    </row>
    <row r="137" spans="1:7" ht="15" customHeight="1">
      <c r="A137" s="2" t="s">
        <v>158</v>
      </c>
      <c r="B137" s="3" t="s">
        <v>159</v>
      </c>
      <c r="C137" s="3" t="s">
        <v>121</v>
      </c>
      <c r="D137" s="4">
        <v>14.4</v>
      </c>
      <c r="E137" s="4">
        <v>36</v>
      </c>
      <c r="F137" s="4" t="s">
        <v>123</v>
      </c>
      <c r="G137" s="38" t="s">
        <v>123</v>
      </c>
    </row>
    <row r="138" spans="1:7" ht="15" customHeight="1">
      <c r="A138" s="5" t="s">
        <v>158</v>
      </c>
      <c r="B138" s="6" t="s">
        <v>159</v>
      </c>
      <c r="C138" s="6" t="s">
        <v>91</v>
      </c>
      <c r="D138" s="7">
        <v>5704594.25</v>
      </c>
      <c r="E138" s="7">
        <v>6571386.01</v>
      </c>
      <c r="F138" s="7">
        <v>1416957.75</v>
      </c>
      <c r="G138" s="39">
        <v>906178.84</v>
      </c>
    </row>
    <row r="139" spans="1:7" ht="15" customHeight="1">
      <c r="A139" s="2" t="s">
        <v>158</v>
      </c>
      <c r="B139" s="3" t="s">
        <v>159</v>
      </c>
      <c r="C139" s="3" t="s">
        <v>45</v>
      </c>
      <c r="D139" s="4">
        <v>56636.16</v>
      </c>
      <c r="E139" s="4">
        <v>71899.84</v>
      </c>
      <c r="F139" s="4">
        <v>117218.2</v>
      </c>
      <c r="G139" s="38">
        <v>197369.51</v>
      </c>
    </row>
    <row r="140" spans="1:7" ht="15" customHeight="1">
      <c r="A140" s="5" t="s">
        <v>158</v>
      </c>
      <c r="B140" s="6" t="s">
        <v>159</v>
      </c>
      <c r="C140" s="6" t="s">
        <v>601</v>
      </c>
      <c r="D140" s="7">
        <v>27000</v>
      </c>
      <c r="E140" s="7">
        <v>12555</v>
      </c>
      <c r="F140" s="7" t="s">
        <v>123</v>
      </c>
      <c r="G140" s="39" t="s">
        <v>123</v>
      </c>
    </row>
    <row r="141" spans="1:7" ht="15" customHeight="1">
      <c r="A141" s="2" t="s">
        <v>158</v>
      </c>
      <c r="B141" s="3" t="s">
        <v>159</v>
      </c>
      <c r="C141" s="3" t="s">
        <v>64</v>
      </c>
      <c r="D141" s="4">
        <v>261000</v>
      </c>
      <c r="E141" s="4">
        <v>150075</v>
      </c>
      <c r="F141" s="4">
        <v>147454</v>
      </c>
      <c r="G141" s="38">
        <v>83699.7</v>
      </c>
    </row>
    <row r="142" spans="1:7" ht="15" customHeight="1">
      <c r="A142" s="5" t="s">
        <v>158</v>
      </c>
      <c r="B142" s="6" t="s">
        <v>159</v>
      </c>
      <c r="C142" s="6" t="s">
        <v>122</v>
      </c>
      <c r="D142" s="7" t="s">
        <v>123</v>
      </c>
      <c r="E142" s="7" t="s">
        <v>123</v>
      </c>
      <c r="F142" s="7">
        <v>1312.2</v>
      </c>
      <c r="G142" s="39">
        <v>2835.28</v>
      </c>
    </row>
    <row r="143" spans="1:7" ht="15" customHeight="1">
      <c r="A143" s="2" t="s">
        <v>158</v>
      </c>
      <c r="B143" s="3" t="s">
        <v>159</v>
      </c>
      <c r="C143" s="3" t="s">
        <v>144</v>
      </c>
      <c r="D143" s="4">
        <v>391013.5</v>
      </c>
      <c r="E143" s="4">
        <v>591098.9</v>
      </c>
      <c r="F143" s="4">
        <v>6436000</v>
      </c>
      <c r="G143" s="38">
        <v>5854320</v>
      </c>
    </row>
    <row r="144" spans="1:7" ht="15" customHeight="1">
      <c r="A144" s="5" t="s">
        <v>160</v>
      </c>
      <c r="B144" s="6" t="s">
        <v>161</v>
      </c>
      <c r="C144" s="6" t="s">
        <v>52</v>
      </c>
      <c r="D144" s="7" t="s">
        <v>123</v>
      </c>
      <c r="E144" s="7" t="s">
        <v>123</v>
      </c>
      <c r="F144" s="7">
        <v>505</v>
      </c>
      <c r="G144" s="39">
        <v>2189.25</v>
      </c>
    </row>
    <row r="145" spans="1:7" ht="15" customHeight="1">
      <c r="A145" s="2" t="s">
        <v>160</v>
      </c>
      <c r="B145" s="3" t="s">
        <v>161</v>
      </c>
      <c r="C145" s="3" t="s">
        <v>49</v>
      </c>
      <c r="D145" s="4" t="s">
        <v>123</v>
      </c>
      <c r="E145" s="4" t="s">
        <v>123</v>
      </c>
      <c r="F145" s="4">
        <v>5364.68</v>
      </c>
      <c r="G145" s="38">
        <v>19849.32</v>
      </c>
    </row>
    <row r="146" spans="1:7" ht="15" customHeight="1">
      <c r="A146" s="5" t="s">
        <v>511</v>
      </c>
      <c r="B146" s="6" t="s">
        <v>512</v>
      </c>
      <c r="C146" s="6" t="s">
        <v>52</v>
      </c>
      <c r="D146" s="7" t="s">
        <v>123</v>
      </c>
      <c r="E146" s="7" t="s">
        <v>123</v>
      </c>
      <c r="F146" s="7">
        <v>5.9</v>
      </c>
      <c r="G146" s="39">
        <v>346.2</v>
      </c>
    </row>
    <row r="147" spans="1:7" ht="15" customHeight="1">
      <c r="A147" s="2" t="s">
        <v>602</v>
      </c>
      <c r="B147" s="3" t="s">
        <v>603</v>
      </c>
      <c r="C147" s="3" t="s">
        <v>41</v>
      </c>
      <c r="D147" s="4" t="s">
        <v>123</v>
      </c>
      <c r="E147" s="4" t="s">
        <v>123</v>
      </c>
      <c r="F147" s="4">
        <v>70</v>
      </c>
      <c r="G147" s="38">
        <v>5134.77</v>
      </c>
    </row>
    <row r="148" spans="1:7" ht="15" customHeight="1">
      <c r="A148" s="5" t="s">
        <v>513</v>
      </c>
      <c r="B148" s="6" t="s">
        <v>514</v>
      </c>
      <c r="C148" s="6" t="s">
        <v>45</v>
      </c>
      <c r="D148" s="7">
        <v>44000</v>
      </c>
      <c r="E148" s="7">
        <v>27360</v>
      </c>
      <c r="F148" s="7" t="s">
        <v>123</v>
      </c>
      <c r="G148" s="39" t="s">
        <v>123</v>
      </c>
    </row>
    <row r="149" spans="1:7" ht="15" customHeight="1">
      <c r="A149" s="2" t="s">
        <v>515</v>
      </c>
      <c r="B149" s="3" t="s">
        <v>516</v>
      </c>
      <c r="C149" s="3" t="s">
        <v>151</v>
      </c>
      <c r="D149" s="4">
        <v>800</v>
      </c>
      <c r="E149" s="4">
        <v>87224.85</v>
      </c>
      <c r="F149" s="4" t="s">
        <v>123</v>
      </c>
      <c r="G149" s="38" t="s">
        <v>123</v>
      </c>
    </row>
    <row r="150" spans="1:7" ht="15" customHeight="1">
      <c r="A150" s="5" t="s">
        <v>515</v>
      </c>
      <c r="B150" s="6" t="s">
        <v>517</v>
      </c>
      <c r="C150" s="6" t="s">
        <v>99</v>
      </c>
      <c r="D150" s="7" t="s">
        <v>123</v>
      </c>
      <c r="E150" s="7" t="s">
        <v>123</v>
      </c>
      <c r="F150" s="7">
        <v>28140</v>
      </c>
      <c r="G150" s="39">
        <v>164590</v>
      </c>
    </row>
    <row r="151" spans="1:7" ht="15" customHeight="1">
      <c r="A151" s="2" t="s">
        <v>518</v>
      </c>
      <c r="B151" s="3" t="s">
        <v>298</v>
      </c>
      <c r="C151" s="3" t="s">
        <v>99</v>
      </c>
      <c r="D151" s="4" t="s">
        <v>123</v>
      </c>
      <c r="E151" s="4" t="s">
        <v>123</v>
      </c>
      <c r="F151" s="4">
        <v>159120</v>
      </c>
      <c r="G151" s="38">
        <v>797350</v>
      </c>
    </row>
    <row r="152" spans="1:7" ht="15" customHeight="1">
      <c r="A152" s="5" t="s">
        <v>518</v>
      </c>
      <c r="B152" s="6" t="s">
        <v>298</v>
      </c>
      <c r="C152" s="6" t="s">
        <v>604</v>
      </c>
      <c r="D152" s="7" t="s">
        <v>123</v>
      </c>
      <c r="E152" s="7" t="s">
        <v>123</v>
      </c>
      <c r="F152" s="7">
        <v>3180</v>
      </c>
      <c r="G152" s="39">
        <v>272757.79</v>
      </c>
    </row>
    <row r="153" spans="1:7" ht="15" customHeight="1">
      <c r="A153" s="2" t="s">
        <v>518</v>
      </c>
      <c r="B153" s="3" t="s">
        <v>519</v>
      </c>
      <c r="C153" s="3" t="s">
        <v>43</v>
      </c>
      <c r="D153" s="4">
        <v>5000</v>
      </c>
      <c r="E153" s="4">
        <v>298645.1</v>
      </c>
      <c r="F153" s="4" t="s">
        <v>123</v>
      </c>
      <c r="G153" s="38" t="s">
        <v>123</v>
      </c>
    </row>
    <row r="154" spans="1:7" ht="15" customHeight="1">
      <c r="A154" s="5" t="s">
        <v>520</v>
      </c>
      <c r="B154" s="6" t="s">
        <v>521</v>
      </c>
      <c r="C154" s="6" t="s">
        <v>41</v>
      </c>
      <c r="D154" s="7">
        <v>15</v>
      </c>
      <c r="E154" s="7">
        <v>3975.67</v>
      </c>
      <c r="F154" s="7" t="s">
        <v>123</v>
      </c>
      <c r="G154" s="39" t="s">
        <v>123</v>
      </c>
    </row>
    <row r="155" spans="1:7" ht="15" customHeight="1">
      <c r="A155" s="2" t="s">
        <v>520</v>
      </c>
      <c r="B155" s="3" t="s">
        <v>280</v>
      </c>
      <c r="C155" s="3" t="s">
        <v>99</v>
      </c>
      <c r="D155" s="4" t="s">
        <v>123</v>
      </c>
      <c r="E155" s="4" t="s">
        <v>123</v>
      </c>
      <c r="F155" s="4">
        <v>52840</v>
      </c>
      <c r="G155" s="38">
        <v>112180</v>
      </c>
    </row>
    <row r="156" spans="1:7" ht="15" customHeight="1">
      <c r="A156" s="5" t="s">
        <v>279</v>
      </c>
      <c r="B156" s="6" t="s">
        <v>280</v>
      </c>
      <c r="C156" s="6" t="s">
        <v>47</v>
      </c>
      <c r="D156" s="7" t="s">
        <v>123</v>
      </c>
      <c r="E156" s="7" t="s">
        <v>123</v>
      </c>
      <c r="F156" s="7">
        <v>1000</v>
      </c>
      <c r="G156" s="39">
        <v>3504.15</v>
      </c>
    </row>
    <row r="157" spans="1:7" ht="15" customHeight="1">
      <c r="A157" s="2" t="s">
        <v>279</v>
      </c>
      <c r="B157" s="3" t="s">
        <v>280</v>
      </c>
      <c r="C157" s="3" t="s">
        <v>134</v>
      </c>
      <c r="D157" s="4">
        <v>400</v>
      </c>
      <c r="E157" s="4">
        <v>1930.34</v>
      </c>
      <c r="F157" s="4">
        <v>996</v>
      </c>
      <c r="G157" s="38">
        <v>4023.66</v>
      </c>
    </row>
    <row r="158" spans="1:7" ht="15" customHeight="1">
      <c r="A158" s="5" t="s">
        <v>279</v>
      </c>
      <c r="B158" s="6" t="s">
        <v>280</v>
      </c>
      <c r="C158" s="6" t="s">
        <v>62</v>
      </c>
      <c r="D158" s="7">
        <v>10</v>
      </c>
      <c r="E158" s="7">
        <v>65.05</v>
      </c>
      <c r="F158" s="7" t="s">
        <v>123</v>
      </c>
      <c r="G158" s="39" t="s">
        <v>123</v>
      </c>
    </row>
    <row r="159" spans="1:7" ht="15" customHeight="1">
      <c r="A159" s="2" t="s">
        <v>279</v>
      </c>
      <c r="B159" s="3" t="s">
        <v>280</v>
      </c>
      <c r="C159" s="3" t="s">
        <v>81</v>
      </c>
      <c r="D159" s="4">
        <v>18000</v>
      </c>
      <c r="E159" s="4">
        <v>50090.99</v>
      </c>
      <c r="F159" s="4" t="s">
        <v>123</v>
      </c>
      <c r="G159" s="38" t="s">
        <v>123</v>
      </c>
    </row>
    <row r="160" spans="1:7" ht="15" customHeight="1">
      <c r="A160" s="5" t="s">
        <v>279</v>
      </c>
      <c r="B160" s="6" t="s">
        <v>280</v>
      </c>
      <c r="C160" s="6" t="s">
        <v>41</v>
      </c>
      <c r="D160" s="7">
        <v>84</v>
      </c>
      <c r="E160" s="7">
        <v>324.12</v>
      </c>
      <c r="F160" s="7" t="s">
        <v>123</v>
      </c>
      <c r="G160" s="39" t="s">
        <v>123</v>
      </c>
    </row>
    <row r="161" spans="1:7" ht="15" customHeight="1">
      <c r="A161" s="2" t="s">
        <v>279</v>
      </c>
      <c r="B161" s="3" t="s">
        <v>280</v>
      </c>
      <c r="C161" s="3" t="s">
        <v>94</v>
      </c>
      <c r="D161" s="4">
        <v>70986</v>
      </c>
      <c r="E161" s="4">
        <v>284139.71</v>
      </c>
      <c r="F161" s="4" t="s">
        <v>123</v>
      </c>
      <c r="G161" s="38" t="s">
        <v>123</v>
      </c>
    </row>
    <row r="162" spans="1:7" ht="15" customHeight="1">
      <c r="A162" s="5" t="s">
        <v>279</v>
      </c>
      <c r="B162" s="6" t="s">
        <v>280</v>
      </c>
      <c r="C162" s="6" t="s">
        <v>70</v>
      </c>
      <c r="D162" s="7">
        <v>3000</v>
      </c>
      <c r="E162" s="7">
        <v>13368.07</v>
      </c>
      <c r="F162" s="7">
        <v>110560</v>
      </c>
      <c r="G162" s="39">
        <v>384427.98</v>
      </c>
    </row>
    <row r="163" spans="1:7" ht="15" customHeight="1">
      <c r="A163" s="2" t="s">
        <v>279</v>
      </c>
      <c r="B163" s="3" t="s">
        <v>280</v>
      </c>
      <c r="C163" s="3" t="s">
        <v>66</v>
      </c>
      <c r="D163" s="4">
        <v>26900</v>
      </c>
      <c r="E163" s="4">
        <v>118841.4</v>
      </c>
      <c r="F163" s="4">
        <v>304584</v>
      </c>
      <c r="G163" s="38">
        <v>1064517.55</v>
      </c>
    </row>
    <row r="164" spans="1:7" ht="15" customHeight="1">
      <c r="A164" s="5" t="s">
        <v>279</v>
      </c>
      <c r="B164" s="6" t="s">
        <v>280</v>
      </c>
      <c r="C164" s="6" t="s">
        <v>108</v>
      </c>
      <c r="D164" s="7">
        <v>15560</v>
      </c>
      <c r="E164" s="7">
        <v>66279.54</v>
      </c>
      <c r="F164" s="7" t="s">
        <v>123</v>
      </c>
      <c r="G164" s="39" t="s">
        <v>123</v>
      </c>
    </row>
    <row r="165" spans="1:7" ht="15" customHeight="1">
      <c r="A165" s="2" t="s">
        <v>281</v>
      </c>
      <c r="B165" s="3" t="s">
        <v>282</v>
      </c>
      <c r="C165" s="3" t="s">
        <v>134</v>
      </c>
      <c r="D165" s="4">
        <v>1300</v>
      </c>
      <c r="E165" s="4">
        <v>3543.96</v>
      </c>
      <c r="F165" s="4" t="s">
        <v>123</v>
      </c>
      <c r="G165" s="38" t="s">
        <v>123</v>
      </c>
    </row>
    <row r="166" spans="1:7" ht="15" customHeight="1">
      <c r="A166" s="5" t="s">
        <v>281</v>
      </c>
      <c r="B166" s="6" t="s">
        <v>282</v>
      </c>
      <c r="C166" s="6" t="s">
        <v>41</v>
      </c>
      <c r="D166" s="7" t="s">
        <v>123</v>
      </c>
      <c r="E166" s="7" t="s">
        <v>123</v>
      </c>
      <c r="F166" s="7">
        <v>27</v>
      </c>
      <c r="G166" s="39">
        <v>122.39</v>
      </c>
    </row>
    <row r="167" spans="1:7" ht="15" customHeight="1">
      <c r="A167" s="2" t="s">
        <v>281</v>
      </c>
      <c r="B167" s="3" t="s">
        <v>282</v>
      </c>
      <c r="C167" s="3" t="s">
        <v>45</v>
      </c>
      <c r="D167" s="4" t="s">
        <v>123</v>
      </c>
      <c r="E167" s="4" t="s">
        <v>123</v>
      </c>
      <c r="F167" s="4">
        <v>110</v>
      </c>
      <c r="G167" s="38">
        <v>470.81</v>
      </c>
    </row>
    <row r="168" spans="1:7" ht="15" customHeight="1">
      <c r="A168" s="5" t="s">
        <v>281</v>
      </c>
      <c r="B168" s="6" t="s">
        <v>282</v>
      </c>
      <c r="C168" s="6" t="s">
        <v>42</v>
      </c>
      <c r="D168" s="7">
        <v>12</v>
      </c>
      <c r="E168" s="7">
        <v>44.53</v>
      </c>
      <c r="F168" s="7" t="s">
        <v>123</v>
      </c>
      <c r="G168" s="39" t="s">
        <v>123</v>
      </c>
    </row>
    <row r="169" spans="1:7" ht="15" customHeight="1">
      <c r="A169" s="2" t="s">
        <v>281</v>
      </c>
      <c r="B169" s="3" t="s">
        <v>282</v>
      </c>
      <c r="C169" s="3" t="s">
        <v>151</v>
      </c>
      <c r="D169" s="4" t="s">
        <v>123</v>
      </c>
      <c r="E169" s="4" t="s">
        <v>123</v>
      </c>
      <c r="F169" s="4">
        <v>1000</v>
      </c>
      <c r="G169" s="38">
        <v>1411.07</v>
      </c>
    </row>
    <row r="170" spans="1:7" ht="15" customHeight="1">
      <c r="A170" s="5" t="s">
        <v>281</v>
      </c>
      <c r="B170" s="6" t="s">
        <v>282</v>
      </c>
      <c r="C170" s="6" t="s">
        <v>94</v>
      </c>
      <c r="D170" s="7">
        <v>14000</v>
      </c>
      <c r="E170" s="7">
        <v>52613.04</v>
      </c>
      <c r="F170" s="7" t="s">
        <v>123</v>
      </c>
      <c r="G170" s="39" t="s">
        <v>123</v>
      </c>
    </row>
    <row r="171" spans="1:7" ht="15" customHeight="1">
      <c r="A171" s="2" t="s">
        <v>281</v>
      </c>
      <c r="B171" s="3" t="s">
        <v>282</v>
      </c>
      <c r="C171" s="3" t="s">
        <v>70</v>
      </c>
      <c r="D171" s="4">
        <v>122315</v>
      </c>
      <c r="E171" s="4">
        <v>474439.85</v>
      </c>
      <c r="F171" s="4">
        <v>5570</v>
      </c>
      <c r="G171" s="38">
        <v>19345.51</v>
      </c>
    </row>
    <row r="172" spans="1:7" ht="15" customHeight="1">
      <c r="A172" s="5" t="s">
        <v>281</v>
      </c>
      <c r="B172" s="6" t="s">
        <v>282</v>
      </c>
      <c r="C172" s="6" t="s">
        <v>66</v>
      </c>
      <c r="D172" s="7">
        <v>202224</v>
      </c>
      <c r="E172" s="7">
        <v>819657.5</v>
      </c>
      <c r="F172" s="7">
        <v>18108</v>
      </c>
      <c r="G172" s="39">
        <v>62165.86</v>
      </c>
    </row>
    <row r="173" spans="1:7" ht="15" customHeight="1">
      <c r="A173" s="2" t="s">
        <v>281</v>
      </c>
      <c r="B173" s="3" t="s">
        <v>282</v>
      </c>
      <c r="C173" s="3" t="s">
        <v>65</v>
      </c>
      <c r="D173" s="4" t="s">
        <v>123</v>
      </c>
      <c r="E173" s="4" t="s">
        <v>123</v>
      </c>
      <c r="F173" s="4">
        <v>40</v>
      </c>
      <c r="G173" s="38">
        <v>108.49</v>
      </c>
    </row>
    <row r="174" spans="1:7" ht="15" customHeight="1">
      <c r="A174" s="5" t="s">
        <v>283</v>
      </c>
      <c r="B174" s="6" t="s">
        <v>390</v>
      </c>
      <c r="C174" s="6" t="s">
        <v>43</v>
      </c>
      <c r="D174" s="7" t="s">
        <v>123</v>
      </c>
      <c r="E174" s="7" t="s">
        <v>123</v>
      </c>
      <c r="F174" s="7">
        <v>14365.7</v>
      </c>
      <c r="G174" s="39">
        <v>107286.83</v>
      </c>
    </row>
    <row r="175" spans="1:7" ht="15" customHeight="1">
      <c r="A175" s="2" t="s">
        <v>391</v>
      </c>
      <c r="B175" s="3" t="s">
        <v>392</v>
      </c>
      <c r="C175" s="3" t="s">
        <v>43</v>
      </c>
      <c r="D175" s="4" t="s">
        <v>123</v>
      </c>
      <c r="E175" s="4" t="s">
        <v>123</v>
      </c>
      <c r="F175" s="4">
        <v>7579</v>
      </c>
      <c r="G175" s="38">
        <v>67135.81</v>
      </c>
    </row>
    <row r="176" spans="1:7" ht="15" customHeight="1">
      <c r="A176" s="5" t="s">
        <v>391</v>
      </c>
      <c r="B176" s="6" t="s">
        <v>284</v>
      </c>
      <c r="C176" s="6" t="s">
        <v>43</v>
      </c>
      <c r="D176" s="7">
        <v>13845.5</v>
      </c>
      <c r="E176" s="7">
        <v>166203.4</v>
      </c>
      <c r="F176" s="7" t="s">
        <v>123</v>
      </c>
      <c r="G176" s="39" t="s">
        <v>123</v>
      </c>
    </row>
    <row r="177" spans="1:7" ht="15" customHeight="1">
      <c r="A177" s="2" t="s">
        <v>522</v>
      </c>
      <c r="B177" s="3" t="s">
        <v>280</v>
      </c>
      <c r="C177" s="3" t="s">
        <v>99</v>
      </c>
      <c r="D177" s="4" t="s">
        <v>123</v>
      </c>
      <c r="E177" s="4" t="s">
        <v>123</v>
      </c>
      <c r="F177" s="4">
        <v>2500</v>
      </c>
      <c r="G177" s="38">
        <v>5000</v>
      </c>
    </row>
    <row r="178" spans="1:7" ht="15" customHeight="1">
      <c r="A178" s="5" t="s">
        <v>522</v>
      </c>
      <c r="B178" s="6" t="s">
        <v>523</v>
      </c>
      <c r="C178" s="6" t="s">
        <v>43</v>
      </c>
      <c r="D178" s="7">
        <v>179</v>
      </c>
      <c r="E178" s="7">
        <v>1008.87</v>
      </c>
      <c r="F178" s="7" t="s">
        <v>123</v>
      </c>
      <c r="G178" s="39" t="s">
        <v>123</v>
      </c>
    </row>
    <row r="179" spans="1:7" ht="15" customHeight="1">
      <c r="A179" s="2" t="s">
        <v>393</v>
      </c>
      <c r="B179" s="3" t="s">
        <v>394</v>
      </c>
      <c r="C179" s="3" t="s">
        <v>46</v>
      </c>
      <c r="D179" s="4" t="s">
        <v>123</v>
      </c>
      <c r="E179" s="4" t="s">
        <v>123</v>
      </c>
      <c r="F179" s="4">
        <v>569374</v>
      </c>
      <c r="G179" s="38">
        <v>14567902.1</v>
      </c>
    </row>
    <row r="180" spans="1:7" ht="15" customHeight="1">
      <c r="A180" s="5" t="s">
        <v>393</v>
      </c>
      <c r="B180" s="6" t="s">
        <v>280</v>
      </c>
      <c r="C180" s="6" t="s">
        <v>46</v>
      </c>
      <c r="D180" s="7">
        <v>344305</v>
      </c>
      <c r="E180" s="7">
        <v>8900913.01</v>
      </c>
      <c r="F180" s="7" t="s">
        <v>123</v>
      </c>
      <c r="G180" s="39" t="s">
        <v>123</v>
      </c>
    </row>
    <row r="181" spans="1:7" ht="15" customHeight="1">
      <c r="A181" s="2" t="s">
        <v>395</v>
      </c>
      <c r="B181" s="3" t="s">
        <v>293</v>
      </c>
      <c r="C181" s="3" t="s">
        <v>43</v>
      </c>
      <c r="D181" s="4">
        <v>4928</v>
      </c>
      <c r="E181" s="4">
        <v>13715.22</v>
      </c>
      <c r="F181" s="4" t="s">
        <v>123</v>
      </c>
      <c r="G181" s="38" t="s">
        <v>123</v>
      </c>
    </row>
    <row r="182" spans="1:7" ht="15" customHeight="1">
      <c r="A182" s="5" t="s">
        <v>395</v>
      </c>
      <c r="B182" s="6" t="s">
        <v>396</v>
      </c>
      <c r="C182" s="6" t="s">
        <v>43</v>
      </c>
      <c r="D182" s="7" t="s">
        <v>123</v>
      </c>
      <c r="E182" s="7" t="s">
        <v>123</v>
      </c>
      <c r="F182" s="7">
        <v>2637</v>
      </c>
      <c r="G182" s="39">
        <v>5084.89</v>
      </c>
    </row>
    <row r="183" spans="1:7" ht="15" customHeight="1">
      <c r="A183" s="2" t="s">
        <v>397</v>
      </c>
      <c r="B183" s="3" t="s">
        <v>285</v>
      </c>
      <c r="C183" s="3" t="s">
        <v>43</v>
      </c>
      <c r="D183" s="4">
        <v>106779</v>
      </c>
      <c r="E183" s="4">
        <v>234229.24</v>
      </c>
      <c r="F183" s="4" t="s">
        <v>123</v>
      </c>
      <c r="G183" s="38" t="s">
        <v>123</v>
      </c>
    </row>
    <row r="184" spans="1:7" ht="15" customHeight="1">
      <c r="A184" s="5" t="s">
        <v>397</v>
      </c>
      <c r="B184" s="6" t="s">
        <v>398</v>
      </c>
      <c r="C184" s="6" t="s">
        <v>43</v>
      </c>
      <c r="D184" s="7" t="s">
        <v>123</v>
      </c>
      <c r="E184" s="7" t="s">
        <v>123</v>
      </c>
      <c r="F184" s="7">
        <v>169766</v>
      </c>
      <c r="G184" s="39">
        <v>282618.35</v>
      </c>
    </row>
    <row r="185" spans="1:7" ht="15" customHeight="1">
      <c r="A185" s="2" t="s">
        <v>399</v>
      </c>
      <c r="B185" s="3" t="s">
        <v>286</v>
      </c>
      <c r="C185" s="3" t="s">
        <v>43</v>
      </c>
      <c r="D185" s="4">
        <v>1299.5</v>
      </c>
      <c r="E185" s="4">
        <v>9914.39</v>
      </c>
      <c r="F185" s="4" t="s">
        <v>123</v>
      </c>
      <c r="G185" s="38" t="s">
        <v>123</v>
      </c>
    </row>
    <row r="186" spans="1:7" ht="15" customHeight="1">
      <c r="A186" s="5" t="s">
        <v>400</v>
      </c>
      <c r="B186" s="6" t="s">
        <v>401</v>
      </c>
      <c r="C186" s="6" t="s">
        <v>43</v>
      </c>
      <c r="D186" s="7" t="s">
        <v>123</v>
      </c>
      <c r="E186" s="7" t="s">
        <v>123</v>
      </c>
      <c r="F186" s="7">
        <v>745</v>
      </c>
      <c r="G186" s="39">
        <v>11826.22</v>
      </c>
    </row>
    <row r="187" spans="1:7" ht="15" customHeight="1">
      <c r="A187" s="2" t="s">
        <v>402</v>
      </c>
      <c r="B187" s="3" t="s">
        <v>403</v>
      </c>
      <c r="C187" s="3" t="s">
        <v>43</v>
      </c>
      <c r="D187" s="4" t="s">
        <v>123</v>
      </c>
      <c r="E187" s="4" t="s">
        <v>123</v>
      </c>
      <c r="F187" s="4">
        <v>42648</v>
      </c>
      <c r="G187" s="38">
        <v>313392.82</v>
      </c>
    </row>
    <row r="188" spans="1:7" ht="15" customHeight="1">
      <c r="A188" s="5" t="s">
        <v>605</v>
      </c>
      <c r="B188" s="6" t="s">
        <v>280</v>
      </c>
      <c r="C188" s="6" t="s">
        <v>45</v>
      </c>
      <c r="D188" s="7" t="s">
        <v>123</v>
      </c>
      <c r="E188" s="7" t="s">
        <v>123</v>
      </c>
      <c r="F188" s="7">
        <v>36160</v>
      </c>
      <c r="G188" s="39">
        <v>12284.7</v>
      </c>
    </row>
    <row r="189" spans="1:7" ht="15" customHeight="1">
      <c r="A189" s="2" t="s">
        <v>291</v>
      </c>
      <c r="B189" s="3" t="s">
        <v>292</v>
      </c>
      <c r="C189" s="3" t="s">
        <v>43</v>
      </c>
      <c r="D189" s="4">
        <v>38122</v>
      </c>
      <c r="E189" s="4">
        <v>308468.96</v>
      </c>
      <c r="F189" s="4" t="s">
        <v>123</v>
      </c>
      <c r="G189" s="38" t="s">
        <v>123</v>
      </c>
    </row>
    <row r="190" spans="1:7" ht="15" customHeight="1">
      <c r="A190" s="5" t="s">
        <v>404</v>
      </c>
      <c r="B190" s="6" t="s">
        <v>289</v>
      </c>
      <c r="C190" s="6" t="s">
        <v>105</v>
      </c>
      <c r="D190" s="7">
        <v>28000</v>
      </c>
      <c r="E190" s="7">
        <v>20762.89</v>
      </c>
      <c r="F190" s="7" t="s">
        <v>123</v>
      </c>
      <c r="G190" s="39" t="s">
        <v>123</v>
      </c>
    </row>
    <row r="191" spans="1:7" ht="15" customHeight="1">
      <c r="A191" s="2" t="s">
        <v>404</v>
      </c>
      <c r="B191" s="3" t="s">
        <v>289</v>
      </c>
      <c r="C191" s="3" t="s">
        <v>119</v>
      </c>
      <c r="D191" s="4">
        <v>27000</v>
      </c>
      <c r="E191" s="4">
        <v>36980.64</v>
      </c>
      <c r="F191" s="4" t="s">
        <v>123</v>
      </c>
      <c r="G191" s="38" t="s">
        <v>123</v>
      </c>
    </row>
    <row r="192" spans="1:7" ht="15" customHeight="1">
      <c r="A192" s="5" t="s">
        <v>405</v>
      </c>
      <c r="B192" s="6" t="s">
        <v>524</v>
      </c>
      <c r="C192" s="6" t="s">
        <v>45</v>
      </c>
      <c r="D192" s="7">
        <v>40000</v>
      </c>
      <c r="E192" s="7">
        <v>35514</v>
      </c>
      <c r="F192" s="7" t="s">
        <v>123</v>
      </c>
      <c r="G192" s="39" t="s">
        <v>123</v>
      </c>
    </row>
    <row r="193" spans="1:7" ht="15" customHeight="1">
      <c r="A193" s="2" t="s">
        <v>405</v>
      </c>
      <c r="B193" s="3" t="s">
        <v>406</v>
      </c>
      <c r="C193" s="3" t="s">
        <v>45</v>
      </c>
      <c r="D193" s="4" t="s">
        <v>123</v>
      </c>
      <c r="E193" s="4" t="s">
        <v>123</v>
      </c>
      <c r="F193" s="4">
        <v>141600</v>
      </c>
      <c r="G193" s="38">
        <v>74033.2</v>
      </c>
    </row>
    <row r="194" spans="1:7" ht="15" customHeight="1">
      <c r="A194" s="5" t="s">
        <v>407</v>
      </c>
      <c r="B194" s="6" t="s">
        <v>287</v>
      </c>
      <c r="C194" s="6" t="s">
        <v>43</v>
      </c>
      <c r="D194" s="7">
        <v>316</v>
      </c>
      <c r="E194" s="7">
        <v>975.02</v>
      </c>
      <c r="F194" s="7" t="s">
        <v>123</v>
      </c>
      <c r="G194" s="39" t="s">
        <v>123</v>
      </c>
    </row>
    <row r="195" spans="1:7" ht="15" customHeight="1">
      <c r="A195" s="2" t="s">
        <v>407</v>
      </c>
      <c r="B195" s="3" t="s">
        <v>408</v>
      </c>
      <c r="C195" s="3" t="s">
        <v>43</v>
      </c>
      <c r="D195" s="4" t="s">
        <v>123</v>
      </c>
      <c r="E195" s="4" t="s">
        <v>123</v>
      </c>
      <c r="F195" s="4">
        <v>453</v>
      </c>
      <c r="G195" s="38">
        <v>734.16</v>
      </c>
    </row>
    <row r="196" spans="1:7" ht="15" customHeight="1">
      <c r="A196" s="5" t="s">
        <v>409</v>
      </c>
      <c r="B196" s="6" t="s">
        <v>288</v>
      </c>
      <c r="C196" s="6" t="s">
        <v>43</v>
      </c>
      <c r="D196" s="7">
        <v>2157</v>
      </c>
      <c r="E196" s="7">
        <v>13104.56</v>
      </c>
      <c r="F196" s="7" t="s">
        <v>123</v>
      </c>
      <c r="G196" s="39" t="s">
        <v>123</v>
      </c>
    </row>
    <row r="197" spans="1:7" ht="15" customHeight="1">
      <c r="A197" s="2" t="s">
        <v>410</v>
      </c>
      <c r="B197" s="3" t="s">
        <v>411</v>
      </c>
      <c r="C197" s="3" t="s">
        <v>43</v>
      </c>
      <c r="D197" s="4" t="s">
        <v>123</v>
      </c>
      <c r="E197" s="4" t="s">
        <v>123</v>
      </c>
      <c r="F197" s="4">
        <v>510</v>
      </c>
      <c r="G197" s="38">
        <v>1738.47</v>
      </c>
    </row>
    <row r="198" spans="1:7" ht="15" customHeight="1">
      <c r="A198" s="5" t="s">
        <v>412</v>
      </c>
      <c r="B198" s="6" t="s">
        <v>296</v>
      </c>
      <c r="C198" s="6" t="s">
        <v>47</v>
      </c>
      <c r="D198" s="7">
        <v>42700</v>
      </c>
      <c r="E198" s="7">
        <v>250382.27</v>
      </c>
      <c r="F198" s="7" t="s">
        <v>123</v>
      </c>
      <c r="G198" s="39" t="s">
        <v>123</v>
      </c>
    </row>
    <row r="199" spans="1:7" ht="15" customHeight="1">
      <c r="A199" s="2" t="s">
        <v>412</v>
      </c>
      <c r="B199" s="3" t="s">
        <v>413</v>
      </c>
      <c r="C199" s="3" t="s">
        <v>47</v>
      </c>
      <c r="D199" s="4" t="s">
        <v>123</v>
      </c>
      <c r="E199" s="4" t="s">
        <v>123</v>
      </c>
      <c r="F199" s="4">
        <v>62926</v>
      </c>
      <c r="G199" s="38">
        <v>368200.99</v>
      </c>
    </row>
    <row r="200" spans="1:7" ht="15" customHeight="1">
      <c r="A200" s="5" t="s">
        <v>412</v>
      </c>
      <c r="B200" s="6" t="s">
        <v>296</v>
      </c>
      <c r="C200" s="6" t="s">
        <v>134</v>
      </c>
      <c r="D200" s="7">
        <v>21220</v>
      </c>
      <c r="E200" s="7">
        <v>118559.79</v>
      </c>
      <c r="F200" s="7" t="s">
        <v>123</v>
      </c>
      <c r="G200" s="39" t="s">
        <v>123</v>
      </c>
    </row>
    <row r="201" spans="1:7" ht="15" customHeight="1">
      <c r="A201" s="2" t="s">
        <v>412</v>
      </c>
      <c r="B201" s="3" t="s">
        <v>413</v>
      </c>
      <c r="C201" s="3" t="s">
        <v>134</v>
      </c>
      <c r="D201" s="4" t="s">
        <v>123</v>
      </c>
      <c r="E201" s="4" t="s">
        <v>123</v>
      </c>
      <c r="F201" s="4">
        <v>24200</v>
      </c>
      <c r="G201" s="38">
        <v>129637.26</v>
      </c>
    </row>
    <row r="202" spans="1:7" ht="15" customHeight="1">
      <c r="A202" s="5" t="s">
        <v>412</v>
      </c>
      <c r="B202" s="6" t="s">
        <v>296</v>
      </c>
      <c r="C202" s="6" t="s">
        <v>62</v>
      </c>
      <c r="D202" s="7">
        <v>47503.5</v>
      </c>
      <c r="E202" s="7">
        <v>359765.88</v>
      </c>
      <c r="F202" s="7" t="s">
        <v>123</v>
      </c>
      <c r="G202" s="39" t="s">
        <v>123</v>
      </c>
    </row>
    <row r="203" spans="1:7" ht="15" customHeight="1">
      <c r="A203" s="2" t="s">
        <v>412</v>
      </c>
      <c r="B203" s="3" t="s">
        <v>413</v>
      </c>
      <c r="C203" s="3" t="s">
        <v>62</v>
      </c>
      <c r="D203" s="4" t="s">
        <v>123</v>
      </c>
      <c r="E203" s="4" t="s">
        <v>123</v>
      </c>
      <c r="F203" s="4">
        <v>49300</v>
      </c>
      <c r="G203" s="38">
        <v>323364.28</v>
      </c>
    </row>
    <row r="204" spans="1:7" ht="15" customHeight="1">
      <c r="A204" s="5" t="s">
        <v>412</v>
      </c>
      <c r="B204" s="6" t="s">
        <v>413</v>
      </c>
      <c r="C204" s="6" t="s">
        <v>53</v>
      </c>
      <c r="D204" s="7" t="s">
        <v>123</v>
      </c>
      <c r="E204" s="7" t="s">
        <v>123</v>
      </c>
      <c r="F204" s="7">
        <v>464777.4</v>
      </c>
      <c r="G204" s="39">
        <v>2768747.99</v>
      </c>
    </row>
    <row r="205" spans="1:7" ht="15" customHeight="1">
      <c r="A205" s="2" t="s">
        <v>412</v>
      </c>
      <c r="B205" s="3" t="s">
        <v>296</v>
      </c>
      <c r="C205" s="3" t="s">
        <v>53</v>
      </c>
      <c r="D205" s="4">
        <v>93967.5</v>
      </c>
      <c r="E205" s="4">
        <v>524739.84</v>
      </c>
      <c r="F205" s="4" t="s">
        <v>123</v>
      </c>
      <c r="G205" s="38" t="s">
        <v>123</v>
      </c>
    </row>
    <row r="206" spans="1:7" ht="15" customHeight="1">
      <c r="A206" s="5" t="s">
        <v>412</v>
      </c>
      <c r="B206" s="6" t="s">
        <v>296</v>
      </c>
      <c r="C206" s="6" t="s">
        <v>41</v>
      </c>
      <c r="D206" s="7">
        <v>599772.55</v>
      </c>
      <c r="E206" s="7">
        <v>3567774.28</v>
      </c>
      <c r="F206" s="7" t="s">
        <v>123</v>
      </c>
      <c r="G206" s="39" t="s">
        <v>123</v>
      </c>
    </row>
    <row r="207" spans="1:7" ht="15" customHeight="1">
      <c r="A207" s="2" t="s">
        <v>412</v>
      </c>
      <c r="B207" s="3" t="s">
        <v>413</v>
      </c>
      <c r="C207" s="3" t="s">
        <v>41</v>
      </c>
      <c r="D207" s="4" t="s">
        <v>123</v>
      </c>
      <c r="E207" s="4" t="s">
        <v>123</v>
      </c>
      <c r="F207" s="4">
        <v>212227</v>
      </c>
      <c r="G207" s="38">
        <v>1271371.23</v>
      </c>
    </row>
    <row r="208" spans="1:7" ht="15" customHeight="1">
      <c r="A208" s="5" t="s">
        <v>412</v>
      </c>
      <c r="B208" s="6" t="s">
        <v>413</v>
      </c>
      <c r="C208" s="6" t="s">
        <v>45</v>
      </c>
      <c r="D208" s="7" t="s">
        <v>123</v>
      </c>
      <c r="E208" s="7" t="s">
        <v>123</v>
      </c>
      <c r="F208" s="7">
        <v>250</v>
      </c>
      <c r="G208" s="39">
        <v>1642.38</v>
      </c>
    </row>
    <row r="209" spans="1:7" ht="15" customHeight="1">
      <c r="A209" s="2" t="s">
        <v>412</v>
      </c>
      <c r="B209" s="3" t="s">
        <v>413</v>
      </c>
      <c r="C209" s="3" t="s">
        <v>297</v>
      </c>
      <c r="D209" s="4" t="s">
        <v>123</v>
      </c>
      <c r="E209" s="4" t="s">
        <v>123</v>
      </c>
      <c r="F209" s="4">
        <v>11772</v>
      </c>
      <c r="G209" s="38">
        <v>70433.44</v>
      </c>
    </row>
    <row r="210" spans="1:7" ht="15" customHeight="1">
      <c r="A210" s="5" t="s">
        <v>412</v>
      </c>
      <c r="B210" s="6" t="s">
        <v>413</v>
      </c>
      <c r="C210" s="6" t="s">
        <v>44</v>
      </c>
      <c r="D210" s="7" t="s">
        <v>123</v>
      </c>
      <c r="E210" s="7" t="s">
        <v>123</v>
      </c>
      <c r="F210" s="7">
        <v>317984</v>
      </c>
      <c r="G210" s="39">
        <v>1851785.6</v>
      </c>
    </row>
    <row r="211" spans="1:7" ht="15" customHeight="1">
      <c r="A211" s="2" t="s">
        <v>412</v>
      </c>
      <c r="B211" s="3" t="s">
        <v>296</v>
      </c>
      <c r="C211" s="3" t="s">
        <v>44</v>
      </c>
      <c r="D211" s="4">
        <v>711980</v>
      </c>
      <c r="E211" s="4">
        <v>3769303.64</v>
      </c>
      <c r="F211" s="4" t="s">
        <v>123</v>
      </c>
      <c r="G211" s="38" t="s">
        <v>123</v>
      </c>
    </row>
    <row r="212" spans="1:7" ht="15" customHeight="1">
      <c r="A212" s="5" t="s">
        <v>412</v>
      </c>
      <c r="B212" s="6" t="s">
        <v>413</v>
      </c>
      <c r="C212" s="6" t="s">
        <v>42</v>
      </c>
      <c r="D212" s="7" t="s">
        <v>123</v>
      </c>
      <c r="E212" s="7" t="s">
        <v>123</v>
      </c>
      <c r="F212" s="7">
        <v>705680</v>
      </c>
      <c r="G212" s="39">
        <v>4009338.36</v>
      </c>
    </row>
    <row r="213" spans="1:7" ht="15" customHeight="1">
      <c r="A213" s="2" t="s">
        <v>412</v>
      </c>
      <c r="B213" s="3" t="s">
        <v>296</v>
      </c>
      <c r="C213" s="3" t="s">
        <v>42</v>
      </c>
      <c r="D213" s="4">
        <v>631928.8</v>
      </c>
      <c r="E213" s="4">
        <v>3380694.98</v>
      </c>
      <c r="F213" s="4" t="s">
        <v>123</v>
      </c>
      <c r="G213" s="38" t="s">
        <v>123</v>
      </c>
    </row>
    <row r="214" spans="1:7" ht="15" customHeight="1">
      <c r="A214" s="5" t="s">
        <v>412</v>
      </c>
      <c r="B214" s="6" t="s">
        <v>413</v>
      </c>
      <c r="C214" s="6" t="s">
        <v>98</v>
      </c>
      <c r="D214" s="7" t="s">
        <v>123</v>
      </c>
      <c r="E214" s="7" t="s">
        <v>123</v>
      </c>
      <c r="F214" s="7">
        <v>2460</v>
      </c>
      <c r="G214" s="39">
        <v>15288.67</v>
      </c>
    </row>
    <row r="215" spans="1:7" ht="15" customHeight="1">
      <c r="A215" s="2" t="s">
        <v>412</v>
      </c>
      <c r="B215" s="3" t="s">
        <v>296</v>
      </c>
      <c r="C215" s="3" t="s">
        <v>98</v>
      </c>
      <c r="D215" s="4">
        <v>4560</v>
      </c>
      <c r="E215" s="4">
        <v>26927.17</v>
      </c>
      <c r="F215" s="4" t="s">
        <v>123</v>
      </c>
      <c r="G215" s="38" t="s">
        <v>123</v>
      </c>
    </row>
    <row r="216" spans="1:7" ht="15" customHeight="1">
      <c r="A216" s="5" t="s">
        <v>412</v>
      </c>
      <c r="B216" s="6" t="s">
        <v>296</v>
      </c>
      <c r="C216" s="6" t="s">
        <v>61</v>
      </c>
      <c r="D216" s="7">
        <v>4192</v>
      </c>
      <c r="E216" s="7">
        <v>23368.46</v>
      </c>
      <c r="F216" s="7" t="s">
        <v>123</v>
      </c>
      <c r="G216" s="39" t="s">
        <v>123</v>
      </c>
    </row>
    <row r="217" spans="1:7" ht="15" customHeight="1">
      <c r="A217" s="2" t="s">
        <v>412</v>
      </c>
      <c r="B217" s="3" t="s">
        <v>413</v>
      </c>
      <c r="C217" s="3" t="s">
        <v>61</v>
      </c>
      <c r="D217" s="4" t="s">
        <v>123</v>
      </c>
      <c r="E217" s="4" t="s">
        <v>123</v>
      </c>
      <c r="F217" s="4">
        <v>7950</v>
      </c>
      <c r="G217" s="38">
        <v>54467.05</v>
      </c>
    </row>
    <row r="218" spans="1:7" ht="15" customHeight="1">
      <c r="A218" s="5" t="s">
        <v>412</v>
      </c>
      <c r="B218" s="6" t="s">
        <v>413</v>
      </c>
      <c r="C218" s="6" t="s">
        <v>49</v>
      </c>
      <c r="D218" s="7" t="s">
        <v>123</v>
      </c>
      <c r="E218" s="7" t="s">
        <v>123</v>
      </c>
      <c r="F218" s="7">
        <v>1160</v>
      </c>
      <c r="G218" s="39">
        <v>6951.05</v>
      </c>
    </row>
    <row r="219" spans="1:7" ht="15" customHeight="1">
      <c r="A219" s="2" t="s">
        <v>412</v>
      </c>
      <c r="B219" s="3" t="s">
        <v>296</v>
      </c>
      <c r="C219" s="3" t="s">
        <v>99</v>
      </c>
      <c r="D219" s="4">
        <v>24150</v>
      </c>
      <c r="E219" s="4">
        <v>108680.2</v>
      </c>
      <c r="F219" s="4" t="s">
        <v>123</v>
      </c>
      <c r="G219" s="38" t="s">
        <v>123</v>
      </c>
    </row>
    <row r="220" spans="1:7" ht="15" customHeight="1">
      <c r="A220" s="5" t="s">
        <v>412</v>
      </c>
      <c r="B220" s="6" t="s">
        <v>296</v>
      </c>
      <c r="C220" s="6" t="s">
        <v>94</v>
      </c>
      <c r="D220" s="7">
        <v>852</v>
      </c>
      <c r="E220" s="7">
        <v>5870.87</v>
      </c>
      <c r="F220" s="7" t="s">
        <v>123</v>
      </c>
      <c r="G220" s="39" t="s">
        <v>123</v>
      </c>
    </row>
    <row r="221" spans="1:7" ht="15" customHeight="1">
      <c r="A221" s="2" t="s">
        <v>412</v>
      </c>
      <c r="B221" s="3" t="s">
        <v>296</v>
      </c>
      <c r="C221" s="3" t="s">
        <v>69</v>
      </c>
      <c r="D221" s="4">
        <v>6864</v>
      </c>
      <c r="E221" s="4">
        <v>27771.54</v>
      </c>
      <c r="F221" s="4" t="s">
        <v>123</v>
      </c>
      <c r="G221" s="38" t="s">
        <v>123</v>
      </c>
    </row>
    <row r="222" spans="1:7" ht="15" customHeight="1">
      <c r="A222" s="5" t="s">
        <v>412</v>
      </c>
      <c r="B222" s="6" t="s">
        <v>413</v>
      </c>
      <c r="C222" s="6" t="s">
        <v>70</v>
      </c>
      <c r="D222" s="7" t="s">
        <v>123</v>
      </c>
      <c r="E222" s="7" t="s">
        <v>123</v>
      </c>
      <c r="F222" s="7">
        <v>3048</v>
      </c>
      <c r="G222" s="39">
        <v>17846.59</v>
      </c>
    </row>
    <row r="223" spans="1:7" ht="15" customHeight="1">
      <c r="A223" s="2" t="s">
        <v>412</v>
      </c>
      <c r="B223" s="3" t="s">
        <v>296</v>
      </c>
      <c r="C223" s="3" t="s">
        <v>70</v>
      </c>
      <c r="D223" s="4">
        <v>4540</v>
      </c>
      <c r="E223" s="4">
        <v>23927.42</v>
      </c>
      <c r="F223" s="4" t="s">
        <v>123</v>
      </c>
      <c r="G223" s="38" t="s">
        <v>123</v>
      </c>
    </row>
    <row r="224" spans="1:7" ht="15" customHeight="1">
      <c r="A224" s="5" t="s">
        <v>412</v>
      </c>
      <c r="B224" s="6" t="s">
        <v>296</v>
      </c>
      <c r="C224" s="6" t="s">
        <v>66</v>
      </c>
      <c r="D224" s="7">
        <v>496326</v>
      </c>
      <c r="E224" s="7">
        <v>2689570</v>
      </c>
      <c r="F224" s="7" t="s">
        <v>123</v>
      </c>
      <c r="G224" s="39" t="s">
        <v>123</v>
      </c>
    </row>
    <row r="225" spans="1:7" ht="15" customHeight="1">
      <c r="A225" s="2" t="s">
        <v>412</v>
      </c>
      <c r="B225" s="3" t="s">
        <v>413</v>
      </c>
      <c r="C225" s="3" t="s">
        <v>66</v>
      </c>
      <c r="D225" s="4" t="s">
        <v>123</v>
      </c>
      <c r="E225" s="4" t="s">
        <v>123</v>
      </c>
      <c r="F225" s="4">
        <v>341268</v>
      </c>
      <c r="G225" s="38">
        <v>1847580.28</v>
      </c>
    </row>
    <row r="226" spans="1:7" ht="15" customHeight="1">
      <c r="A226" s="5" t="s">
        <v>412</v>
      </c>
      <c r="B226" s="6" t="s">
        <v>296</v>
      </c>
      <c r="C226" s="6" t="s">
        <v>108</v>
      </c>
      <c r="D226" s="7">
        <v>1444</v>
      </c>
      <c r="E226" s="7">
        <v>7950.31</v>
      </c>
      <c r="F226" s="7" t="s">
        <v>123</v>
      </c>
      <c r="G226" s="39" t="s">
        <v>123</v>
      </c>
    </row>
    <row r="227" spans="1:7" ht="15" customHeight="1">
      <c r="A227" s="2" t="s">
        <v>412</v>
      </c>
      <c r="B227" s="3" t="s">
        <v>413</v>
      </c>
      <c r="C227" s="3" t="s">
        <v>48</v>
      </c>
      <c r="D227" s="4" t="s">
        <v>123</v>
      </c>
      <c r="E227" s="4" t="s">
        <v>123</v>
      </c>
      <c r="F227" s="4">
        <v>50</v>
      </c>
      <c r="G227" s="38">
        <v>258.5</v>
      </c>
    </row>
    <row r="228" spans="1:7" ht="15" customHeight="1">
      <c r="A228" s="5" t="s">
        <v>412</v>
      </c>
      <c r="B228" s="6" t="s">
        <v>413</v>
      </c>
      <c r="C228" s="6" t="s">
        <v>345</v>
      </c>
      <c r="D228" s="7" t="s">
        <v>123</v>
      </c>
      <c r="E228" s="7" t="s">
        <v>123</v>
      </c>
      <c r="F228" s="7">
        <v>8028</v>
      </c>
      <c r="G228" s="39">
        <v>52092.05</v>
      </c>
    </row>
    <row r="229" spans="1:7" ht="15" customHeight="1">
      <c r="A229" s="2" t="s">
        <v>412</v>
      </c>
      <c r="B229" s="3" t="s">
        <v>296</v>
      </c>
      <c r="C229" s="3" t="s">
        <v>65</v>
      </c>
      <c r="D229" s="4">
        <v>12300</v>
      </c>
      <c r="E229" s="4">
        <v>79052.14</v>
      </c>
      <c r="F229" s="4" t="s">
        <v>123</v>
      </c>
      <c r="G229" s="38" t="s">
        <v>123</v>
      </c>
    </row>
    <row r="230" spans="1:7" ht="15" customHeight="1">
      <c r="A230" s="5" t="s">
        <v>412</v>
      </c>
      <c r="B230" s="6" t="s">
        <v>413</v>
      </c>
      <c r="C230" s="6" t="s">
        <v>65</v>
      </c>
      <c r="D230" s="7" t="s">
        <v>123</v>
      </c>
      <c r="E230" s="7" t="s">
        <v>123</v>
      </c>
      <c r="F230" s="7">
        <v>11000</v>
      </c>
      <c r="G230" s="39">
        <v>59398.13</v>
      </c>
    </row>
    <row r="231" spans="1:7" ht="15" customHeight="1">
      <c r="A231" s="2" t="s">
        <v>412</v>
      </c>
      <c r="B231" s="3" t="s">
        <v>413</v>
      </c>
      <c r="C231" s="3" t="s">
        <v>43</v>
      </c>
      <c r="D231" s="4" t="s">
        <v>123</v>
      </c>
      <c r="E231" s="4" t="s">
        <v>123</v>
      </c>
      <c r="F231" s="4">
        <v>343082</v>
      </c>
      <c r="G231" s="38">
        <v>1822385.82</v>
      </c>
    </row>
    <row r="232" spans="1:7" ht="15" customHeight="1">
      <c r="A232" s="5" t="s">
        <v>412</v>
      </c>
      <c r="B232" s="6" t="s">
        <v>296</v>
      </c>
      <c r="C232" s="6" t="s">
        <v>43</v>
      </c>
      <c r="D232" s="7">
        <v>274408</v>
      </c>
      <c r="E232" s="7">
        <v>1336071.08</v>
      </c>
      <c r="F232" s="7" t="s">
        <v>123</v>
      </c>
      <c r="G232" s="39" t="s">
        <v>123</v>
      </c>
    </row>
    <row r="233" spans="1:7" ht="15" customHeight="1">
      <c r="A233" s="2" t="s">
        <v>414</v>
      </c>
      <c r="B233" s="3" t="s">
        <v>415</v>
      </c>
      <c r="C233" s="3" t="s">
        <v>134</v>
      </c>
      <c r="D233" s="4" t="s">
        <v>123</v>
      </c>
      <c r="E233" s="4" t="s">
        <v>123</v>
      </c>
      <c r="F233" s="4">
        <v>4630</v>
      </c>
      <c r="G233" s="38">
        <v>27414.7</v>
      </c>
    </row>
    <row r="234" spans="1:7" ht="15" customHeight="1">
      <c r="A234" s="5" t="s">
        <v>414</v>
      </c>
      <c r="B234" s="6" t="s">
        <v>415</v>
      </c>
      <c r="C234" s="6" t="s">
        <v>62</v>
      </c>
      <c r="D234" s="7" t="s">
        <v>123</v>
      </c>
      <c r="E234" s="7" t="s">
        <v>123</v>
      </c>
      <c r="F234" s="7">
        <v>15720</v>
      </c>
      <c r="G234" s="39">
        <v>109100</v>
      </c>
    </row>
    <row r="235" spans="1:7" ht="15" customHeight="1">
      <c r="A235" s="2" t="s">
        <v>414</v>
      </c>
      <c r="B235" s="3" t="s">
        <v>415</v>
      </c>
      <c r="C235" s="3" t="s">
        <v>41</v>
      </c>
      <c r="D235" s="4" t="s">
        <v>123</v>
      </c>
      <c r="E235" s="4" t="s">
        <v>123</v>
      </c>
      <c r="F235" s="4">
        <v>242555</v>
      </c>
      <c r="G235" s="38">
        <v>1375847.9</v>
      </c>
    </row>
    <row r="236" spans="1:7" ht="15" customHeight="1">
      <c r="A236" s="5" t="s">
        <v>414</v>
      </c>
      <c r="B236" s="6" t="s">
        <v>415</v>
      </c>
      <c r="C236" s="6" t="s">
        <v>44</v>
      </c>
      <c r="D236" s="7" t="s">
        <v>123</v>
      </c>
      <c r="E236" s="7" t="s">
        <v>123</v>
      </c>
      <c r="F236" s="7">
        <v>74880</v>
      </c>
      <c r="G236" s="39">
        <v>402921.39</v>
      </c>
    </row>
    <row r="237" spans="1:7" ht="15" customHeight="1">
      <c r="A237" s="2" t="s">
        <v>414</v>
      </c>
      <c r="B237" s="3" t="s">
        <v>415</v>
      </c>
      <c r="C237" s="3" t="s">
        <v>61</v>
      </c>
      <c r="D237" s="4" t="s">
        <v>123</v>
      </c>
      <c r="E237" s="4" t="s">
        <v>123</v>
      </c>
      <c r="F237" s="4">
        <v>245</v>
      </c>
      <c r="G237" s="38">
        <v>1714.3</v>
      </c>
    </row>
    <row r="238" spans="1:7" ht="15" customHeight="1">
      <c r="A238" s="5" t="s">
        <v>414</v>
      </c>
      <c r="B238" s="6" t="s">
        <v>415</v>
      </c>
      <c r="C238" s="6" t="s">
        <v>66</v>
      </c>
      <c r="D238" s="7" t="s">
        <v>123</v>
      </c>
      <c r="E238" s="7" t="s">
        <v>123</v>
      </c>
      <c r="F238" s="7">
        <v>102204</v>
      </c>
      <c r="G238" s="39">
        <v>580333.39</v>
      </c>
    </row>
    <row r="239" spans="1:7" ht="15" customHeight="1">
      <c r="A239" s="2" t="s">
        <v>414</v>
      </c>
      <c r="B239" s="3" t="s">
        <v>415</v>
      </c>
      <c r="C239" s="3" t="s">
        <v>65</v>
      </c>
      <c r="D239" s="4" t="s">
        <v>123</v>
      </c>
      <c r="E239" s="4" t="s">
        <v>123</v>
      </c>
      <c r="F239" s="4">
        <v>200</v>
      </c>
      <c r="G239" s="38">
        <v>1333.28</v>
      </c>
    </row>
    <row r="240" spans="1:7" ht="15" customHeight="1">
      <c r="A240" s="5" t="s">
        <v>416</v>
      </c>
      <c r="B240" s="6" t="s">
        <v>417</v>
      </c>
      <c r="C240" s="6" t="s">
        <v>43</v>
      </c>
      <c r="D240" s="7" t="s">
        <v>123</v>
      </c>
      <c r="E240" s="7" t="s">
        <v>123</v>
      </c>
      <c r="F240" s="7">
        <v>6970</v>
      </c>
      <c r="G240" s="39">
        <v>99971.36</v>
      </c>
    </row>
    <row r="241" spans="1:7" ht="15" customHeight="1">
      <c r="A241" s="2" t="s">
        <v>416</v>
      </c>
      <c r="B241" s="3" t="s">
        <v>294</v>
      </c>
      <c r="C241" s="3" t="s">
        <v>43</v>
      </c>
      <c r="D241" s="4">
        <v>13831.5</v>
      </c>
      <c r="E241" s="4">
        <v>235055.47</v>
      </c>
      <c r="F241" s="4" t="s">
        <v>123</v>
      </c>
      <c r="G241" s="38" t="s">
        <v>123</v>
      </c>
    </row>
    <row r="242" spans="1:7" ht="15" customHeight="1">
      <c r="A242" s="5" t="s">
        <v>418</v>
      </c>
      <c r="B242" s="6" t="s">
        <v>419</v>
      </c>
      <c r="C242" s="6" t="s">
        <v>47</v>
      </c>
      <c r="D242" s="7" t="s">
        <v>123</v>
      </c>
      <c r="E242" s="7" t="s">
        <v>123</v>
      </c>
      <c r="F242" s="7">
        <v>270528</v>
      </c>
      <c r="G242" s="39">
        <v>1190701.21</v>
      </c>
    </row>
    <row r="243" spans="1:7" ht="15" customHeight="1">
      <c r="A243" s="2" t="s">
        <v>418</v>
      </c>
      <c r="B243" s="3" t="s">
        <v>298</v>
      </c>
      <c r="C243" s="3" t="s">
        <v>47</v>
      </c>
      <c r="D243" s="4">
        <v>189358</v>
      </c>
      <c r="E243" s="4">
        <v>1167450.83</v>
      </c>
      <c r="F243" s="4" t="s">
        <v>123</v>
      </c>
      <c r="G243" s="38" t="s">
        <v>123</v>
      </c>
    </row>
    <row r="244" spans="1:7" ht="15" customHeight="1">
      <c r="A244" s="5" t="s">
        <v>418</v>
      </c>
      <c r="B244" s="6" t="s">
        <v>298</v>
      </c>
      <c r="C244" s="6" t="s">
        <v>134</v>
      </c>
      <c r="D244" s="7">
        <v>45820</v>
      </c>
      <c r="E244" s="7">
        <v>256150.36</v>
      </c>
      <c r="F244" s="7" t="s">
        <v>123</v>
      </c>
      <c r="G244" s="39" t="s">
        <v>123</v>
      </c>
    </row>
    <row r="245" spans="1:7" ht="15" customHeight="1">
      <c r="A245" s="2" t="s">
        <v>418</v>
      </c>
      <c r="B245" s="3" t="s">
        <v>419</v>
      </c>
      <c r="C245" s="3" t="s">
        <v>134</v>
      </c>
      <c r="D245" s="4" t="s">
        <v>123</v>
      </c>
      <c r="E245" s="4" t="s">
        <v>123</v>
      </c>
      <c r="F245" s="4">
        <v>124260</v>
      </c>
      <c r="G245" s="38">
        <v>570335.58</v>
      </c>
    </row>
    <row r="246" spans="1:7" ht="15" customHeight="1">
      <c r="A246" s="5" t="s">
        <v>418</v>
      </c>
      <c r="B246" s="6" t="s">
        <v>419</v>
      </c>
      <c r="C246" s="6" t="s">
        <v>62</v>
      </c>
      <c r="D246" s="7" t="s">
        <v>123</v>
      </c>
      <c r="E246" s="7" t="s">
        <v>123</v>
      </c>
      <c r="F246" s="7">
        <v>14630</v>
      </c>
      <c r="G246" s="39">
        <v>86161.22</v>
      </c>
    </row>
    <row r="247" spans="1:7" ht="15" customHeight="1">
      <c r="A247" s="2" t="s">
        <v>418</v>
      </c>
      <c r="B247" s="3" t="s">
        <v>298</v>
      </c>
      <c r="C247" s="3" t="s">
        <v>62</v>
      </c>
      <c r="D247" s="4">
        <v>7083.5</v>
      </c>
      <c r="E247" s="4">
        <v>52308.91</v>
      </c>
      <c r="F247" s="4" t="s">
        <v>123</v>
      </c>
      <c r="G247" s="38" t="s">
        <v>123</v>
      </c>
    </row>
    <row r="248" spans="1:7" ht="15" customHeight="1">
      <c r="A248" s="5" t="s">
        <v>418</v>
      </c>
      <c r="B248" s="6" t="s">
        <v>298</v>
      </c>
      <c r="C248" s="6" t="s">
        <v>53</v>
      </c>
      <c r="D248" s="7">
        <v>130606</v>
      </c>
      <c r="E248" s="7">
        <v>773399.38</v>
      </c>
      <c r="F248" s="7" t="s">
        <v>123</v>
      </c>
      <c r="G248" s="39" t="s">
        <v>123</v>
      </c>
    </row>
    <row r="249" spans="1:7" ht="15" customHeight="1">
      <c r="A249" s="2" t="s">
        <v>418</v>
      </c>
      <c r="B249" s="3" t="s">
        <v>419</v>
      </c>
      <c r="C249" s="3" t="s">
        <v>53</v>
      </c>
      <c r="D249" s="4" t="s">
        <v>123</v>
      </c>
      <c r="E249" s="4" t="s">
        <v>123</v>
      </c>
      <c r="F249" s="4">
        <v>302438</v>
      </c>
      <c r="G249" s="38">
        <v>1396191.18</v>
      </c>
    </row>
    <row r="250" spans="1:7" ht="15" customHeight="1">
      <c r="A250" s="5" t="s">
        <v>418</v>
      </c>
      <c r="B250" s="6" t="s">
        <v>419</v>
      </c>
      <c r="C250" s="6" t="s">
        <v>41</v>
      </c>
      <c r="D250" s="7" t="s">
        <v>123</v>
      </c>
      <c r="E250" s="7" t="s">
        <v>123</v>
      </c>
      <c r="F250" s="7">
        <v>319073.4</v>
      </c>
      <c r="G250" s="39">
        <v>1520472.19</v>
      </c>
    </row>
    <row r="251" spans="1:7" ht="15" customHeight="1">
      <c r="A251" s="2" t="s">
        <v>418</v>
      </c>
      <c r="B251" s="3" t="s">
        <v>298</v>
      </c>
      <c r="C251" s="3" t="s">
        <v>41</v>
      </c>
      <c r="D251" s="4">
        <v>398095.5</v>
      </c>
      <c r="E251" s="4">
        <v>2490235.02</v>
      </c>
      <c r="F251" s="4" t="s">
        <v>123</v>
      </c>
      <c r="G251" s="38" t="s">
        <v>123</v>
      </c>
    </row>
    <row r="252" spans="1:7" ht="15" customHeight="1">
      <c r="A252" s="5" t="s">
        <v>418</v>
      </c>
      <c r="B252" s="6" t="s">
        <v>419</v>
      </c>
      <c r="C252" s="6" t="s">
        <v>45</v>
      </c>
      <c r="D252" s="7" t="s">
        <v>123</v>
      </c>
      <c r="E252" s="7" t="s">
        <v>123</v>
      </c>
      <c r="F252" s="7">
        <v>400</v>
      </c>
      <c r="G252" s="39">
        <v>2551.78</v>
      </c>
    </row>
    <row r="253" spans="1:7" ht="15" customHeight="1">
      <c r="A253" s="2" t="s">
        <v>418</v>
      </c>
      <c r="B253" s="3" t="s">
        <v>419</v>
      </c>
      <c r="C253" s="3" t="s">
        <v>297</v>
      </c>
      <c r="D253" s="4" t="s">
        <v>123</v>
      </c>
      <c r="E253" s="4" t="s">
        <v>123</v>
      </c>
      <c r="F253" s="4">
        <v>10428</v>
      </c>
      <c r="G253" s="38">
        <v>47727.2</v>
      </c>
    </row>
    <row r="254" spans="1:7" ht="15" customHeight="1">
      <c r="A254" s="5" t="s">
        <v>418</v>
      </c>
      <c r="B254" s="6" t="s">
        <v>298</v>
      </c>
      <c r="C254" s="6" t="s">
        <v>44</v>
      </c>
      <c r="D254" s="7">
        <v>714960</v>
      </c>
      <c r="E254" s="7">
        <v>4374950.03</v>
      </c>
      <c r="F254" s="7" t="s">
        <v>123</v>
      </c>
      <c r="G254" s="39" t="s">
        <v>123</v>
      </c>
    </row>
    <row r="255" spans="1:7" ht="15" customHeight="1">
      <c r="A255" s="2" t="s">
        <v>418</v>
      </c>
      <c r="B255" s="3" t="s">
        <v>419</v>
      </c>
      <c r="C255" s="3" t="s">
        <v>44</v>
      </c>
      <c r="D255" s="4" t="s">
        <v>123</v>
      </c>
      <c r="E255" s="4" t="s">
        <v>123</v>
      </c>
      <c r="F255" s="4">
        <v>721536</v>
      </c>
      <c r="G255" s="38">
        <v>3339235.33</v>
      </c>
    </row>
    <row r="256" spans="1:7" ht="15" customHeight="1">
      <c r="A256" s="5" t="s">
        <v>418</v>
      </c>
      <c r="B256" s="6" t="s">
        <v>298</v>
      </c>
      <c r="C256" s="6" t="s">
        <v>42</v>
      </c>
      <c r="D256" s="7">
        <v>774643.8</v>
      </c>
      <c r="E256" s="7">
        <v>4567497.91</v>
      </c>
      <c r="F256" s="7" t="s">
        <v>123</v>
      </c>
      <c r="G256" s="39" t="s">
        <v>123</v>
      </c>
    </row>
    <row r="257" spans="1:7" ht="15" customHeight="1">
      <c r="A257" s="2" t="s">
        <v>418</v>
      </c>
      <c r="B257" s="3" t="s">
        <v>419</v>
      </c>
      <c r="C257" s="3" t="s">
        <v>42</v>
      </c>
      <c r="D257" s="4" t="s">
        <v>123</v>
      </c>
      <c r="E257" s="4" t="s">
        <v>123</v>
      </c>
      <c r="F257" s="4">
        <v>636295</v>
      </c>
      <c r="G257" s="38">
        <v>2912487.75</v>
      </c>
    </row>
    <row r="258" spans="1:7" ht="15" customHeight="1">
      <c r="A258" s="5" t="s">
        <v>418</v>
      </c>
      <c r="B258" s="6" t="s">
        <v>298</v>
      </c>
      <c r="C258" s="6" t="s">
        <v>98</v>
      </c>
      <c r="D258" s="7">
        <v>3100</v>
      </c>
      <c r="E258" s="7">
        <v>17747.63</v>
      </c>
      <c r="F258" s="7" t="s">
        <v>123</v>
      </c>
      <c r="G258" s="39" t="s">
        <v>123</v>
      </c>
    </row>
    <row r="259" spans="1:7" ht="15" customHeight="1">
      <c r="A259" s="2" t="s">
        <v>418</v>
      </c>
      <c r="B259" s="3" t="s">
        <v>419</v>
      </c>
      <c r="C259" s="3" t="s">
        <v>98</v>
      </c>
      <c r="D259" s="4" t="s">
        <v>123</v>
      </c>
      <c r="E259" s="4" t="s">
        <v>123</v>
      </c>
      <c r="F259" s="4">
        <v>1110</v>
      </c>
      <c r="G259" s="38">
        <v>5843.73</v>
      </c>
    </row>
    <row r="260" spans="1:7" ht="15" customHeight="1">
      <c r="A260" s="5" t="s">
        <v>418</v>
      </c>
      <c r="B260" s="6" t="s">
        <v>419</v>
      </c>
      <c r="C260" s="6" t="s">
        <v>61</v>
      </c>
      <c r="D260" s="7" t="s">
        <v>123</v>
      </c>
      <c r="E260" s="7" t="s">
        <v>123</v>
      </c>
      <c r="F260" s="7">
        <v>3175</v>
      </c>
      <c r="G260" s="39">
        <v>19376.75</v>
      </c>
    </row>
    <row r="261" spans="1:7" ht="15" customHeight="1">
      <c r="A261" s="2" t="s">
        <v>418</v>
      </c>
      <c r="B261" s="3" t="s">
        <v>298</v>
      </c>
      <c r="C261" s="3" t="s">
        <v>61</v>
      </c>
      <c r="D261" s="4">
        <v>1697</v>
      </c>
      <c r="E261" s="4">
        <v>9314.87</v>
      </c>
      <c r="F261" s="4" t="s">
        <v>123</v>
      </c>
      <c r="G261" s="38" t="s">
        <v>123</v>
      </c>
    </row>
    <row r="262" spans="1:7" ht="15" customHeight="1">
      <c r="A262" s="5" t="s">
        <v>418</v>
      </c>
      <c r="B262" s="6" t="s">
        <v>419</v>
      </c>
      <c r="C262" s="6" t="s">
        <v>49</v>
      </c>
      <c r="D262" s="7" t="s">
        <v>123</v>
      </c>
      <c r="E262" s="7" t="s">
        <v>123</v>
      </c>
      <c r="F262" s="7">
        <v>1100</v>
      </c>
      <c r="G262" s="39">
        <v>5122.04</v>
      </c>
    </row>
    <row r="263" spans="1:7" ht="15" customHeight="1">
      <c r="A263" s="2" t="s">
        <v>418</v>
      </c>
      <c r="B263" s="3" t="s">
        <v>298</v>
      </c>
      <c r="C263" s="3" t="s">
        <v>99</v>
      </c>
      <c r="D263" s="4">
        <v>100590</v>
      </c>
      <c r="E263" s="4">
        <v>478084.56</v>
      </c>
      <c r="F263" s="4" t="s">
        <v>123</v>
      </c>
      <c r="G263" s="38" t="s">
        <v>123</v>
      </c>
    </row>
    <row r="264" spans="1:7" ht="15" customHeight="1">
      <c r="A264" s="5" t="s">
        <v>418</v>
      </c>
      <c r="B264" s="6" t="s">
        <v>419</v>
      </c>
      <c r="C264" s="6" t="s">
        <v>68</v>
      </c>
      <c r="D264" s="7" t="s">
        <v>123</v>
      </c>
      <c r="E264" s="7" t="s">
        <v>123</v>
      </c>
      <c r="F264" s="7">
        <v>150</v>
      </c>
      <c r="G264" s="39">
        <v>599.04</v>
      </c>
    </row>
    <row r="265" spans="1:7" ht="15" customHeight="1">
      <c r="A265" s="2" t="s">
        <v>418</v>
      </c>
      <c r="B265" s="3" t="s">
        <v>298</v>
      </c>
      <c r="C265" s="3" t="s">
        <v>94</v>
      </c>
      <c r="D265" s="4">
        <v>1686</v>
      </c>
      <c r="E265" s="4">
        <v>11881.98</v>
      </c>
      <c r="F265" s="4" t="s">
        <v>123</v>
      </c>
      <c r="G265" s="38" t="s">
        <v>123</v>
      </c>
    </row>
    <row r="266" spans="1:7" ht="15" customHeight="1">
      <c r="A266" s="5" t="s">
        <v>418</v>
      </c>
      <c r="B266" s="6" t="s">
        <v>298</v>
      </c>
      <c r="C266" s="6" t="s">
        <v>69</v>
      </c>
      <c r="D266" s="7">
        <v>3744</v>
      </c>
      <c r="E266" s="7">
        <v>20061.88</v>
      </c>
      <c r="F266" s="7" t="s">
        <v>123</v>
      </c>
      <c r="G266" s="39" t="s">
        <v>123</v>
      </c>
    </row>
    <row r="267" spans="1:7" ht="15" customHeight="1">
      <c r="A267" s="2" t="s">
        <v>418</v>
      </c>
      <c r="B267" s="3" t="s">
        <v>419</v>
      </c>
      <c r="C267" s="3" t="s">
        <v>69</v>
      </c>
      <c r="D267" s="4" t="s">
        <v>123</v>
      </c>
      <c r="E267" s="4" t="s">
        <v>123</v>
      </c>
      <c r="F267" s="4">
        <v>15000</v>
      </c>
      <c r="G267" s="38">
        <v>65355.54</v>
      </c>
    </row>
    <row r="268" spans="1:7" ht="15" customHeight="1">
      <c r="A268" s="5" t="s">
        <v>418</v>
      </c>
      <c r="B268" s="6" t="s">
        <v>298</v>
      </c>
      <c r="C268" s="6" t="s">
        <v>70</v>
      </c>
      <c r="D268" s="7">
        <v>45014</v>
      </c>
      <c r="E268" s="7">
        <v>256062.18</v>
      </c>
      <c r="F268" s="7" t="s">
        <v>123</v>
      </c>
      <c r="G268" s="39" t="s">
        <v>123</v>
      </c>
    </row>
    <row r="269" spans="1:7" ht="15" customHeight="1">
      <c r="A269" s="2" t="s">
        <v>418</v>
      </c>
      <c r="B269" s="3" t="s">
        <v>419</v>
      </c>
      <c r="C269" s="3" t="s">
        <v>70</v>
      </c>
      <c r="D269" s="4" t="s">
        <v>123</v>
      </c>
      <c r="E269" s="4" t="s">
        <v>123</v>
      </c>
      <c r="F269" s="4">
        <v>36504</v>
      </c>
      <c r="G269" s="38">
        <v>189235.93</v>
      </c>
    </row>
    <row r="270" spans="1:7" ht="15" customHeight="1">
      <c r="A270" s="5" t="s">
        <v>418</v>
      </c>
      <c r="B270" s="6" t="s">
        <v>298</v>
      </c>
      <c r="C270" s="6" t="s">
        <v>66</v>
      </c>
      <c r="D270" s="7">
        <v>474500</v>
      </c>
      <c r="E270" s="7">
        <v>2790600.91</v>
      </c>
      <c r="F270" s="7" t="s">
        <v>123</v>
      </c>
      <c r="G270" s="39" t="s">
        <v>123</v>
      </c>
    </row>
    <row r="271" spans="1:7" ht="15" customHeight="1">
      <c r="A271" s="2" t="s">
        <v>418</v>
      </c>
      <c r="B271" s="3" t="s">
        <v>419</v>
      </c>
      <c r="C271" s="3" t="s">
        <v>66</v>
      </c>
      <c r="D271" s="4" t="s">
        <v>123</v>
      </c>
      <c r="E271" s="4" t="s">
        <v>123</v>
      </c>
      <c r="F271" s="4">
        <v>587142</v>
      </c>
      <c r="G271" s="38">
        <v>2731691.1</v>
      </c>
    </row>
    <row r="272" spans="1:7" ht="15" customHeight="1">
      <c r="A272" s="5" t="s">
        <v>418</v>
      </c>
      <c r="B272" s="6" t="s">
        <v>298</v>
      </c>
      <c r="C272" s="6" t="s">
        <v>108</v>
      </c>
      <c r="D272" s="7">
        <v>2548</v>
      </c>
      <c r="E272" s="7">
        <v>18065.39</v>
      </c>
      <c r="F272" s="7" t="s">
        <v>123</v>
      </c>
      <c r="G272" s="39" t="s">
        <v>123</v>
      </c>
    </row>
    <row r="273" spans="1:7" ht="15" customHeight="1">
      <c r="A273" s="2" t="s">
        <v>418</v>
      </c>
      <c r="B273" s="3" t="s">
        <v>419</v>
      </c>
      <c r="C273" s="3" t="s">
        <v>345</v>
      </c>
      <c r="D273" s="4" t="s">
        <v>123</v>
      </c>
      <c r="E273" s="4" t="s">
        <v>123</v>
      </c>
      <c r="F273" s="4">
        <v>5212</v>
      </c>
      <c r="G273" s="38">
        <v>26851.82</v>
      </c>
    </row>
    <row r="274" spans="1:7" ht="15" customHeight="1">
      <c r="A274" s="5" t="s">
        <v>418</v>
      </c>
      <c r="B274" s="6" t="s">
        <v>298</v>
      </c>
      <c r="C274" s="6" t="s">
        <v>65</v>
      </c>
      <c r="D274" s="7">
        <v>61100</v>
      </c>
      <c r="E274" s="7">
        <v>342847.3</v>
      </c>
      <c r="F274" s="7" t="s">
        <v>123</v>
      </c>
      <c r="G274" s="39" t="s">
        <v>123</v>
      </c>
    </row>
    <row r="275" spans="1:7" ht="15" customHeight="1">
      <c r="A275" s="2" t="s">
        <v>418</v>
      </c>
      <c r="B275" s="3" t="s">
        <v>419</v>
      </c>
      <c r="C275" s="3" t="s">
        <v>65</v>
      </c>
      <c r="D275" s="4" t="s">
        <v>123</v>
      </c>
      <c r="E275" s="4" t="s">
        <v>123</v>
      </c>
      <c r="F275" s="4">
        <v>47650</v>
      </c>
      <c r="G275" s="38">
        <v>202219.23</v>
      </c>
    </row>
    <row r="276" spans="1:7" ht="15" customHeight="1">
      <c r="A276" s="5" t="s">
        <v>418</v>
      </c>
      <c r="B276" s="6" t="s">
        <v>419</v>
      </c>
      <c r="C276" s="6" t="s">
        <v>43</v>
      </c>
      <c r="D276" s="7" t="s">
        <v>123</v>
      </c>
      <c r="E276" s="7" t="s">
        <v>123</v>
      </c>
      <c r="F276" s="7">
        <v>15820</v>
      </c>
      <c r="G276" s="39">
        <v>78157.97</v>
      </c>
    </row>
    <row r="277" spans="1:7" ht="15" customHeight="1">
      <c r="A277" s="2" t="s">
        <v>418</v>
      </c>
      <c r="B277" s="3" t="s">
        <v>298</v>
      </c>
      <c r="C277" s="3" t="s">
        <v>43</v>
      </c>
      <c r="D277" s="4">
        <v>14400</v>
      </c>
      <c r="E277" s="4">
        <v>79256.65</v>
      </c>
      <c r="F277" s="4" t="s">
        <v>123</v>
      </c>
      <c r="G277" s="38" t="s">
        <v>123</v>
      </c>
    </row>
    <row r="278" spans="1:7" ht="15" customHeight="1">
      <c r="A278" s="5" t="s">
        <v>420</v>
      </c>
      <c r="B278" s="6" t="s">
        <v>415</v>
      </c>
      <c r="C278" s="6" t="s">
        <v>134</v>
      </c>
      <c r="D278" s="7" t="s">
        <v>123</v>
      </c>
      <c r="E278" s="7" t="s">
        <v>123</v>
      </c>
      <c r="F278" s="7">
        <v>280</v>
      </c>
      <c r="G278" s="39">
        <v>1907.5</v>
      </c>
    </row>
    <row r="279" spans="1:7" ht="15" customHeight="1">
      <c r="A279" s="2" t="s">
        <v>420</v>
      </c>
      <c r="B279" s="3" t="s">
        <v>415</v>
      </c>
      <c r="C279" s="3" t="s">
        <v>62</v>
      </c>
      <c r="D279" s="4" t="s">
        <v>123</v>
      </c>
      <c r="E279" s="4" t="s">
        <v>123</v>
      </c>
      <c r="F279" s="4">
        <v>380</v>
      </c>
      <c r="G279" s="38">
        <v>2203.2</v>
      </c>
    </row>
    <row r="280" spans="1:7" ht="15" customHeight="1">
      <c r="A280" s="5" t="s">
        <v>421</v>
      </c>
      <c r="B280" s="6" t="s">
        <v>290</v>
      </c>
      <c r="C280" s="6" t="s">
        <v>43</v>
      </c>
      <c r="D280" s="7">
        <v>500</v>
      </c>
      <c r="E280" s="7">
        <v>2743.13</v>
      </c>
      <c r="F280" s="7" t="s">
        <v>123</v>
      </c>
      <c r="G280" s="39" t="s">
        <v>123</v>
      </c>
    </row>
    <row r="281" spans="1:7" ht="15" customHeight="1">
      <c r="A281" s="2" t="s">
        <v>422</v>
      </c>
      <c r="B281" s="3" t="s">
        <v>423</v>
      </c>
      <c r="C281" s="3" t="s">
        <v>43</v>
      </c>
      <c r="D281" s="4" t="s">
        <v>123</v>
      </c>
      <c r="E281" s="4" t="s">
        <v>123</v>
      </c>
      <c r="F281" s="4">
        <v>244.5</v>
      </c>
      <c r="G281" s="38">
        <v>1663.28</v>
      </c>
    </row>
    <row r="282" spans="1:7" ht="15" customHeight="1">
      <c r="A282" s="5" t="s">
        <v>422</v>
      </c>
      <c r="B282" s="6" t="s">
        <v>295</v>
      </c>
      <c r="C282" s="6" t="s">
        <v>43</v>
      </c>
      <c r="D282" s="7">
        <v>1328</v>
      </c>
      <c r="E282" s="7">
        <v>9772.83</v>
      </c>
      <c r="F282" s="7" t="s">
        <v>123</v>
      </c>
      <c r="G282" s="39" t="s">
        <v>123</v>
      </c>
    </row>
    <row r="283" spans="1:7" ht="15" customHeight="1">
      <c r="A283" s="2" t="s">
        <v>424</v>
      </c>
      <c r="B283" s="3" t="s">
        <v>299</v>
      </c>
      <c r="C283" s="3" t="s">
        <v>151</v>
      </c>
      <c r="D283" s="4">
        <v>2350</v>
      </c>
      <c r="E283" s="4">
        <v>13654.18</v>
      </c>
      <c r="F283" s="4" t="s">
        <v>123</v>
      </c>
      <c r="G283" s="38" t="s">
        <v>123</v>
      </c>
    </row>
    <row r="284" spans="1:7" ht="15" customHeight="1">
      <c r="A284" s="5" t="s">
        <v>424</v>
      </c>
      <c r="B284" s="6" t="s">
        <v>299</v>
      </c>
      <c r="C284" s="6" t="s">
        <v>66</v>
      </c>
      <c r="D284" s="7">
        <v>3576</v>
      </c>
      <c r="E284" s="7">
        <v>25501.59</v>
      </c>
      <c r="F284" s="7" t="s">
        <v>123</v>
      </c>
      <c r="G284" s="39" t="s">
        <v>123</v>
      </c>
    </row>
    <row r="285" spans="1:7" ht="15" customHeight="1">
      <c r="A285" s="2" t="s">
        <v>424</v>
      </c>
      <c r="B285" s="3" t="s">
        <v>299</v>
      </c>
      <c r="C285" s="3" t="s">
        <v>43</v>
      </c>
      <c r="D285" s="4">
        <v>79168.8</v>
      </c>
      <c r="E285" s="4">
        <v>622587.53</v>
      </c>
      <c r="F285" s="4" t="s">
        <v>123</v>
      </c>
      <c r="G285" s="38" t="s">
        <v>123</v>
      </c>
    </row>
    <row r="286" spans="1:7" ht="15" customHeight="1">
      <c r="A286" s="5" t="s">
        <v>424</v>
      </c>
      <c r="B286" s="6" t="s">
        <v>280</v>
      </c>
      <c r="C286" s="6" t="s">
        <v>43</v>
      </c>
      <c r="D286" s="7" t="s">
        <v>123</v>
      </c>
      <c r="E286" s="7" t="s">
        <v>123</v>
      </c>
      <c r="F286" s="7">
        <v>75583</v>
      </c>
      <c r="G286" s="39">
        <v>429330.95</v>
      </c>
    </row>
    <row r="287" spans="1:7" ht="15" customHeight="1">
      <c r="A287" s="2" t="s">
        <v>425</v>
      </c>
      <c r="B287" s="3" t="s">
        <v>415</v>
      </c>
      <c r="C287" s="3" t="s">
        <v>47</v>
      </c>
      <c r="D287" s="4" t="s">
        <v>123</v>
      </c>
      <c r="E287" s="4" t="s">
        <v>123</v>
      </c>
      <c r="F287" s="4">
        <v>1046465.8</v>
      </c>
      <c r="G287" s="38">
        <v>4369717.84</v>
      </c>
    </row>
    <row r="288" spans="1:7" ht="15" customHeight="1">
      <c r="A288" s="5" t="s">
        <v>425</v>
      </c>
      <c r="B288" s="6" t="s">
        <v>280</v>
      </c>
      <c r="C288" s="6" t="s">
        <v>47</v>
      </c>
      <c r="D288" s="7">
        <v>633408.67</v>
      </c>
      <c r="E288" s="7">
        <v>2833171.19</v>
      </c>
      <c r="F288" s="7" t="s">
        <v>123</v>
      </c>
      <c r="G288" s="39" t="s">
        <v>123</v>
      </c>
    </row>
    <row r="289" spans="1:7" ht="15" customHeight="1">
      <c r="A289" s="2" t="s">
        <v>425</v>
      </c>
      <c r="B289" s="3" t="s">
        <v>415</v>
      </c>
      <c r="C289" s="3" t="s">
        <v>93</v>
      </c>
      <c r="D289" s="4" t="s">
        <v>123</v>
      </c>
      <c r="E289" s="4" t="s">
        <v>123</v>
      </c>
      <c r="F289" s="4">
        <v>8320</v>
      </c>
      <c r="G289" s="38">
        <v>42529.38</v>
      </c>
    </row>
    <row r="290" spans="1:7" ht="15" customHeight="1">
      <c r="A290" s="5" t="s">
        <v>425</v>
      </c>
      <c r="B290" s="6" t="s">
        <v>280</v>
      </c>
      <c r="C290" s="6" t="s">
        <v>63</v>
      </c>
      <c r="D290" s="7">
        <v>4060</v>
      </c>
      <c r="E290" s="7">
        <v>24491.65</v>
      </c>
      <c r="F290" s="7" t="s">
        <v>123</v>
      </c>
      <c r="G290" s="39" t="s">
        <v>123</v>
      </c>
    </row>
    <row r="291" spans="1:7" ht="15" customHeight="1">
      <c r="A291" s="2" t="s">
        <v>425</v>
      </c>
      <c r="B291" s="3" t="s">
        <v>415</v>
      </c>
      <c r="C291" s="3" t="s">
        <v>63</v>
      </c>
      <c r="D291" s="4" t="s">
        <v>123</v>
      </c>
      <c r="E291" s="4" t="s">
        <v>123</v>
      </c>
      <c r="F291" s="4">
        <v>13075</v>
      </c>
      <c r="G291" s="38">
        <v>57195.97</v>
      </c>
    </row>
    <row r="292" spans="1:7" ht="15" customHeight="1">
      <c r="A292" s="5" t="s">
        <v>425</v>
      </c>
      <c r="B292" s="6" t="s">
        <v>415</v>
      </c>
      <c r="C292" s="6" t="s">
        <v>53</v>
      </c>
      <c r="D292" s="7" t="s">
        <v>123</v>
      </c>
      <c r="E292" s="7" t="s">
        <v>123</v>
      </c>
      <c r="F292" s="7">
        <v>23554</v>
      </c>
      <c r="G292" s="39">
        <v>110649.47</v>
      </c>
    </row>
    <row r="293" spans="1:7" ht="15" customHeight="1">
      <c r="A293" s="2" t="s">
        <v>425</v>
      </c>
      <c r="B293" s="3" t="s">
        <v>280</v>
      </c>
      <c r="C293" s="3" t="s">
        <v>53</v>
      </c>
      <c r="D293" s="4">
        <v>3080</v>
      </c>
      <c r="E293" s="4">
        <v>12368.42</v>
      </c>
      <c r="F293" s="4" t="s">
        <v>123</v>
      </c>
      <c r="G293" s="38" t="s">
        <v>123</v>
      </c>
    </row>
    <row r="294" spans="1:7" ht="15" customHeight="1">
      <c r="A294" s="5" t="s">
        <v>425</v>
      </c>
      <c r="B294" s="6" t="s">
        <v>280</v>
      </c>
      <c r="C294" s="6" t="s">
        <v>100</v>
      </c>
      <c r="D294" s="7">
        <v>71025</v>
      </c>
      <c r="E294" s="7">
        <v>279088.26</v>
      </c>
      <c r="F294" s="7" t="s">
        <v>123</v>
      </c>
      <c r="G294" s="39" t="s">
        <v>123</v>
      </c>
    </row>
    <row r="295" spans="1:7" ht="15" customHeight="1">
      <c r="A295" s="2" t="s">
        <v>425</v>
      </c>
      <c r="B295" s="3" t="s">
        <v>415</v>
      </c>
      <c r="C295" s="3" t="s">
        <v>100</v>
      </c>
      <c r="D295" s="4" t="s">
        <v>123</v>
      </c>
      <c r="E295" s="4" t="s">
        <v>123</v>
      </c>
      <c r="F295" s="4">
        <v>57515</v>
      </c>
      <c r="G295" s="38">
        <v>214361.05</v>
      </c>
    </row>
    <row r="296" spans="1:7" ht="15" customHeight="1">
      <c r="A296" s="5" t="s">
        <v>425</v>
      </c>
      <c r="B296" s="6" t="s">
        <v>415</v>
      </c>
      <c r="C296" s="6" t="s">
        <v>51</v>
      </c>
      <c r="D296" s="7" t="s">
        <v>123</v>
      </c>
      <c r="E296" s="7" t="s">
        <v>123</v>
      </c>
      <c r="F296" s="7">
        <v>14500</v>
      </c>
      <c r="G296" s="39">
        <v>33609.1</v>
      </c>
    </row>
    <row r="297" spans="1:7" ht="15" customHeight="1">
      <c r="A297" s="2" t="s">
        <v>425</v>
      </c>
      <c r="B297" s="3" t="s">
        <v>280</v>
      </c>
      <c r="C297" s="3" t="s">
        <v>51</v>
      </c>
      <c r="D297" s="4">
        <v>5500</v>
      </c>
      <c r="E297" s="4">
        <v>20372.77</v>
      </c>
      <c r="F297" s="4" t="s">
        <v>123</v>
      </c>
      <c r="G297" s="38" t="s">
        <v>123</v>
      </c>
    </row>
    <row r="298" spans="1:7" ht="15" customHeight="1">
      <c r="A298" s="5" t="s">
        <v>425</v>
      </c>
      <c r="B298" s="6" t="s">
        <v>415</v>
      </c>
      <c r="C298" s="6" t="s">
        <v>52</v>
      </c>
      <c r="D298" s="7" t="s">
        <v>123</v>
      </c>
      <c r="E298" s="7" t="s">
        <v>123</v>
      </c>
      <c r="F298" s="7">
        <v>2000</v>
      </c>
      <c r="G298" s="39">
        <v>7789.88</v>
      </c>
    </row>
    <row r="299" spans="1:7" ht="15" customHeight="1">
      <c r="A299" s="2" t="s">
        <v>425</v>
      </c>
      <c r="B299" s="3" t="s">
        <v>415</v>
      </c>
      <c r="C299" s="3" t="s">
        <v>55</v>
      </c>
      <c r="D299" s="4" t="s">
        <v>123</v>
      </c>
      <c r="E299" s="4" t="s">
        <v>123</v>
      </c>
      <c r="F299" s="4">
        <v>1440</v>
      </c>
      <c r="G299" s="38">
        <v>5467.06</v>
      </c>
    </row>
    <row r="300" spans="1:7" ht="15" customHeight="1">
      <c r="A300" s="5" t="s">
        <v>425</v>
      </c>
      <c r="B300" s="6" t="s">
        <v>415</v>
      </c>
      <c r="C300" s="6" t="s">
        <v>41</v>
      </c>
      <c r="D300" s="7" t="s">
        <v>123</v>
      </c>
      <c r="E300" s="7" t="s">
        <v>123</v>
      </c>
      <c r="F300" s="7">
        <v>15250</v>
      </c>
      <c r="G300" s="39">
        <v>59146.7</v>
      </c>
    </row>
    <row r="301" spans="1:7" ht="15" customHeight="1">
      <c r="A301" s="2" t="s">
        <v>425</v>
      </c>
      <c r="B301" s="3" t="s">
        <v>280</v>
      </c>
      <c r="C301" s="3" t="s">
        <v>41</v>
      </c>
      <c r="D301" s="4">
        <v>24720</v>
      </c>
      <c r="E301" s="4">
        <v>117484.26</v>
      </c>
      <c r="F301" s="4" t="s">
        <v>123</v>
      </c>
      <c r="G301" s="38" t="s">
        <v>123</v>
      </c>
    </row>
    <row r="302" spans="1:7" ht="15" customHeight="1">
      <c r="A302" s="5" t="s">
        <v>425</v>
      </c>
      <c r="B302" s="6" t="s">
        <v>415</v>
      </c>
      <c r="C302" s="6" t="s">
        <v>45</v>
      </c>
      <c r="D302" s="7" t="s">
        <v>123</v>
      </c>
      <c r="E302" s="7" t="s">
        <v>123</v>
      </c>
      <c r="F302" s="7">
        <v>70975</v>
      </c>
      <c r="G302" s="39">
        <v>106462.5</v>
      </c>
    </row>
    <row r="303" spans="1:7" ht="15" customHeight="1">
      <c r="A303" s="2" t="s">
        <v>425</v>
      </c>
      <c r="B303" s="3" t="s">
        <v>415</v>
      </c>
      <c r="C303" s="3" t="s">
        <v>60</v>
      </c>
      <c r="D303" s="4" t="s">
        <v>123</v>
      </c>
      <c r="E303" s="4" t="s">
        <v>123</v>
      </c>
      <c r="F303" s="4">
        <v>900</v>
      </c>
      <c r="G303" s="38">
        <v>3566.32</v>
      </c>
    </row>
    <row r="304" spans="1:7" ht="15" customHeight="1">
      <c r="A304" s="5" t="s">
        <v>425</v>
      </c>
      <c r="B304" s="6" t="s">
        <v>280</v>
      </c>
      <c r="C304" s="6" t="s">
        <v>60</v>
      </c>
      <c r="D304" s="7">
        <v>530</v>
      </c>
      <c r="E304" s="7">
        <v>2522.85</v>
      </c>
      <c r="F304" s="7" t="s">
        <v>123</v>
      </c>
      <c r="G304" s="39" t="s">
        <v>123</v>
      </c>
    </row>
    <row r="305" spans="1:7" ht="15" customHeight="1">
      <c r="A305" s="2" t="s">
        <v>425</v>
      </c>
      <c r="B305" s="3" t="s">
        <v>415</v>
      </c>
      <c r="C305" s="3" t="s">
        <v>102</v>
      </c>
      <c r="D305" s="4" t="s">
        <v>123</v>
      </c>
      <c r="E305" s="4" t="s">
        <v>123</v>
      </c>
      <c r="F305" s="4">
        <v>5500</v>
      </c>
      <c r="G305" s="38">
        <v>31114.35</v>
      </c>
    </row>
    <row r="306" spans="1:7" ht="15" customHeight="1">
      <c r="A306" s="5" t="s">
        <v>425</v>
      </c>
      <c r="B306" s="6" t="s">
        <v>415</v>
      </c>
      <c r="C306" s="6" t="s">
        <v>151</v>
      </c>
      <c r="D306" s="7" t="s">
        <v>123</v>
      </c>
      <c r="E306" s="7" t="s">
        <v>123</v>
      </c>
      <c r="F306" s="7">
        <v>85760</v>
      </c>
      <c r="G306" s="39">
        <v>300191.87</v>
      </c>
    </row>
    <row r="307" spans="1:7" ht="15" customHeight="1">
      <c r="A307" s="2" t="s">
        <v>425</v>
      </c>
      <c r="B307" s="3" t="s">
        <v>415</v>
      </c>
      <c r="C307" s="3" t="s">
        <v>94</v>
      </c>
      <c r="D307" s="4" t="s">
        <v>123</v>
      </c>
      <c r="E307" s="4" t="s">
        <v>123</v>
      </c>
      <c r="F307" s="4">
        <v>49670</v>
      </c>
      <c r="G307" s="38">
        <v>161921.73</v>
      </c>
    </row>
    <row r="308" spans="1:7" ht="15" customHeight="1">
      <c r="A308" s="5" t="s">
        <v>425</v>
      </c>
      <c r="B308" s="6" t="s">
        <v>280</v>
      </c>
      <c r="C308" s="6" t="s">
        <v>94</v>
      </c>
      <c r="D308" s="7">
        <v>39317</v>
      </c>
      <c r="E308" s="7">
        <v>154411.31</v>
      </c>
      <c r="F308" s="7" t="s">
        <v>123</v>
      </c>
      <c r="G308" s="39" t="s">
        <v>123</v>
      </c>
    </row>
    <row r="309" spans="1:7" ht="15" customHeight="1">
      <c r="A309" s="2" t="s">
        <v>425</v>
      </c>
      <c r="B309" s="3" t="s">
        <v>280</v>
      </c>
      <c r="C309" s="3" t="s">
        <v>70</v>
      </c>
      <c r="D309" s="4">
        <v>73758</v>
      </c>
      <c r="E309" s="4">
        <v>251114.43</v>
      </c>
      <c r="F309" s="4" t="s">
        <v>123</v>
      </c>
      <c r="G309" s="38" t="s">
        <v>123</v>
      </c>
    </row>
    <row r="310" spans="1:7" ht="15" customHeight="1">
      <c r="A310" s="5" t="s">
        <v>425</v>
      </c>
      <c r="B310" s="6" t="s">
        <v>415</v>
      </c>
      <c r="C310" s="6" t="s">
        <v>70</v>
      </c>
      <c r="D310" s="7" t="s">
        <v>123</v>
      </c>
      <c r="E310" s="7" t="s">
        <v>123</v>
      </c>
      <c r="F310" s="7">
        <v>15360</v>
      </c>
      <c r="G310" s="39">
        <v>57549.4</v>
      </c>
    </row>
    <row r="311" spans="1:7" ht="15" customHeight="1">
      <c r="A311" s="2" t="s">
        <v>425</v>
      </c>
      <c r="B311" s="3" t="s">
        <v>415</v>
      </c>
      <c r="C311" s="3" t="s">
        <v>66</v>
      </c>
      <c r="D311" s="4" t="s">
        <v>123</v>
      </c>
      <c r="E311" s="4" t="s">
        <v>123</v>
      </c>
      <c r="F311" s="4">
        <v>16000</v>
      </c>
      <c r="G311" s="38">
        <v>61840.94</v>
      </c>
    </row>
    <row r="312" spans="1:7" ht="15" customHeight="1">
      <c r="A312" s="5" t="s">
        <v>425</v>
      </c>
      <c r="B312" s="6" t="s">
        <v>415</v>
      </c>
      <c r="C312" s="6" t="s">
        <v>178</v>
      </c>
      <c r="D312" s="7" t="s">
        <v>123</v>
      </c>
      <c r="E312" s="7" t="s">
        <v>123</v>
      </c>
      <c r="F312" s="7">
        <v>3050</v>
      </c>
      <c r="G312" s="39">
        <v>12687.01</v>
      </c>
    </row>
    <row r="313" spans="1:7" ht="15" customHeight="1">
      <c r="A313" s="2" t="s">
        <v>425</v>
      </c>
      <c r="B313" s="3" t="s">
        <v>415</v>
      </c>
      <c r="C313" s="3" t="s">
        <v>352</v>
      </c>
      <c r="D313" s="4" t="s">
        <v>123</v>
      </c>
      <c r="E313" s="4" t="s">
        <v>123</v>
      </c>
      <c r="F313" s="4">
        <v>78000</v>
      </c>
      <c r="G313" s="38">
        <v>271706.62</v>
      </c>
    </row>
    <row r="314" spans="1:7" ht="15" customHeight="1">
      <c r="A314" s="5" t="s">
        <v>425</v>
      </c>
      <c r="B314" s="6" t="s">
        <v>415</v>
      </c>
      <c r="C314" s="6" t="s">
        <v>108</v>
      </c>
      <c r="D314" s="7" t="s">
        <v>123</v>
      </c>
      <c r="E314" s="7" t="s">
        <v>123</v>
      </c>
      <c r="F314" s="7">
        <v>26300</v>
      </c>
      <c r="G314" s="39">
        <v>93575.94</v>
      </c>
    </row>
    <row r="315" spans="1:7" ht="15" customHeight="1">
      <c r="A315" s="2" t="s">
        <v>425</v>
      </c>
      <c r="B315" s="3" t="s">
        <v>280</v>
      </c>
      <c r="C315" s="3" t="s">
        <v>108</v>
      </c>
      <c r="D315" s="4">
        <v>49545</v>
      </c>
      <c r="E315" s="4">
        <v>205965.02</v>
      </c>
      <c r="F315" s="4" t="s">
        <v>123</v>
      </c>
      <c r="G315" s="38" t="s">
        <v>123</v>
      </c>
    </row>
    <row r="316" spans="1:7" ht="15" customHeight="1">
      <c r="A316" s="5" t="s">
        <v>425</v>
      </c>
      <c r="B316" s="6" t="s">
        <v>415</v>
      </c>
      <c r="C316" s="6" t="s">
        <v>525</v>
      </c>
      <c r="D316" s="7" t="s">
        <v>123</v>
      </c>
      <c r="E316" s="7" t="s">
        <v>123</v>
      </c>
      <c r="F316" s="7">
        <v>11960</v>
      </c>
      <c r="G316" s="39">
        <v>41866.54</v>
      </c>
    </row>
    <row r="317" spans="1:7" ht="15" customHeight="1">
      <c r="A317" s="2" t="s">
        <v>425</v>
      </c>
      <c r="B317" s="3" t="s">
        <v>415</v>
      </c>
      <c r="C317" s="3" t="s">
        <v>345</v>
      </c>
      <c r="D317" s="4" t="s">
        <v>123</v>
      </c>
      <c r="E317" s="4" t="s">
        <v>123</v>
      </c>
      <c r="F317" s="4">
        <v>2500</v>
      </c>
      <c r="G317" s="38">
        <v>9415.88</v>
      </c>
    </row>
    <row r="318" spans="1:7" ht="15" customHeight="1">
      <c r="A318" s="5" t="s">
        <v>526</v>
      </c>
      <c r="B318" s="6" t="s">
        <v>527</v>
      </c>
      <c r="C318" s="6" t="s">
        <v>47</v>
      </c>
      <c r="D318" s="7">
        <v>75320</v>
      </c>
      <c r="E318" s="7">
        <v>315630.99</v>
      </c>
      <c r="F318" s="7" t="s">
        <v>123</v>
      </c>
      <c r="G318" s="39" t="s">
        <v>123</v>
      </c>
    </row>
    <row r="319" spans="1:7" ht="15" customHeight="1">
      <c r="A319" s="2" t="s">
        <v>426</v>
      </c>
      <c r="B319" s="3" t="s">
        <v>302</v>
      </c>
      <c r="C319" s="3" t="s">
        <v>113</v>
      </c>
      <c r="D319" s="4">
        <v>28000</v>
      </c>
      <c r="E319" s="4">
        <v>20900.98</v>
      </c>
      <c r="F319" s="4" t="s">
        <v>123</v>
      </c>
      <c r="G319" s="38" t="s">
        <v>123</v>
      </c>
    </row>
    <row r="320" spans="1:7" ht="15" customHeight="1">
      <c r="A320" s="5" t="s">
        <v>426</v>
      </c>
      <c r="B320" s="6" t="s">
        <v>302</v>
      </c>
      <c r="C320" s="6" t="s">
        <v>104</v>
      </c>
      <c r="D320" s="7">
        <v>28000</v>
      </c>
      <c r="E320" s="7">
        <v>21124.69</v>
      </c>
      <c r="F320" s="7" t="s">
        <v>123</v>
      </c>
      <c r="G320" s="39" t="s">
        <v>123</v>
      </c>
    </row>
    <row r="321" spans="1:7" ht="15" customHeight="1">
      <c r="A321" s="2" t="s">
        <v>426</v>
      </c>
      <c r="B321" s="3" t="s">
        <v>406</v>
      </c>
      <c r="C321" s="3" t="s">
        <v>45</v>
      </c>
      <c r="D321" s="4" t="s">
        <v>123</v>
      </c>
      <c r="E321" s="4" t="s">
        <v>123</v>
      </c>
      <c r="F321" s="4">
        <v>97560</v>
      </c>
      <c r="G321" s="38">
        <v>54079.72</v>
      </c>
    </row>
    <row r="322" spans="1:7" ht="15" customHeight="1">
      <c r="A322" s="5" t="s">
        <v>426</v>
      </c>
      <c r="B322" s="6" t="s">
        <v>302</v>
      </c>
      <c r="C322" s="6" t="s">
        <v>98</v>
      </c>
      <c r="D322" s="7">
        <v>11000</v>
      </c>
      <c r="E322" s="7">
        <v>9471.03</v>
      </c>
      <c r="F322" s="7" t="s">
        <v>123</v>
      </c>
      <c r="G322" s="39" t="s">
        <v>123</v>
      </c>
    </row>
    <row r="323" spans="1:7" ht="15" customHeight="1">
      <c r="A323" s="2" t="s">
        <v>528</v>
      </c>
      <c r="B323" s="3" t="s">
        <v>527</v>
      </c>
      <c r="C323" s="3" t="s">
        <v>47</v>
      </c>
      <c r="D323" s="4" t="s">
        <v>123</v>
      </c>
      <c r="E323" s="4" t="s">
        <v>123</v>
      </c>
      <c r="F323" s="4">
        <v>61680</v>
      </c>
      <c r="G323" s="38">
        <v>263199.22</v>
      </c>
    </row>
    <row r="324" spans="1:7" ht="15" customHeight="1">
      <c r="A324" s="5" t="s">
        <v>528</v>
      </c>
      <c r="B324" s="6" t="s">
        <v>527</v>
      </c>
      <c r="C324" s="6" t="s">
        <v>133</v>
      </c>
      <c r="D324" s="7" t="s">
        <v>123</v>
      </c>
      <c r="E324" s="7" t="s">
        <v>123</v>
      </c>
      <c r="F324" s="7">
        <v>486</v>
      </c>
      <c r="G324" s="39">
        <v>4762.8</v>
      </c>
    </row>
    <row r="325" spans="1:7" ht="15" customHeight="1">
      <c r="A325" s="2" t="s">
        <v>427</v>
      </c>
      <c r="B325" s="3" t="s">
        <v>280</v>
      </c>
      <c r="C325" s="3" t="s">
        <v>51</v>
      </c>
      <c r="D325" s="4" t="s">
        <v>123</v>
      </c>
      <c r="E325" s="4" t="s">
        <v>123</v>
      </c>
      <c r="F325" s="4">
        <v>20880</v>
      </c>
      <c r="G325" s="38">
        <v>29014.35</v>
      </c>
    </row>
    <row r="326" spans="1:7" ht="15" customHeight="1">
      <c r="A326" s="5" t="s">
        <v>427</v>
      </c>
      <c r="B326" s="6" t="s">
        <v>280</v>
      </c>
      <c r="C326" s="6" t="s">
        <v>42</v>
      </c>
      <c r="D326" s="7" t="s">
        <v>123</v>
      </c>
      <c r="E326" s="7" t="s">
        <v>123</v>
      </c>
      <c r="F326" s="7">
        <v>21150</v>
      </c>
      <c r="G326" s="39">
        <v>32307.13</v>
      </c>
    </row>
    <row r="327" spans="1:7" ht="15" customHeight="1">
      <c r="A327" s="2" t="s">
        <v>529</v>
      </c>
      <c r="B327" s="3" t="s">
        <v>530</v>
      </c>
      <c r="C327" s="3" t="s">
        <v>43</v>
      </c>
      <c r="D327" s="4">
        <v>205</v>
      </c>
      <c r="E327" s="4">
        <v>732.07</v>
      </c>
      <c r="F327" s="4" t="s">
        <v>123</v>
      </c>
      <c r="G327" s="38" t="s">
        <v>123</v>
      </c>
    </row>
    <row r="328" spans="1:7" ht="15" customHeight="1">
      <c r="A328" s="5" t="s">
        <v>428</v>
      </c>
      <c r="B328" s="6" t="s">
        <v>300</v>
      </c>
      <c r="C328" s="6" t="s">
        <v>47</v>
      </c>
      <c r="D328" s="7">
        <v>5335</v>
      </c>
      <c r="E328" s="7">
        <v>11019.63</v>
      </c>
      <c r="F328" s="7" t="s">
        <v>123</v>
      </c>
      <c r="G328" s="39" t="s">
        <v>123</v>
      </c>
    </row>
    <row r="329" spans="1:7" ht="15" customHeight="1">
      <c r="A329" s="2" t="s">
        <v>531</v>
      </c>
      <c r="B329" s="3" t="s">
        <v>532</v>
      </c>
      <c r="C329" s="3" t="s">
        <v>102</v>
      </c>
      <c r="D329" s="4">
        <v>490</v>
      </c>
      <c r="E329" s="4">
        <v>5264</v>
      </c>
      <c r="F329" s="4" t="s">
        <v>123</v>
      </c>
      <c r="G329" s="38" t="s">
        <v>123</v>
      </c>
    </row>
    <row r="330" spans="1:7" ht="15" customHeight="1">
      <c r="A330" s="5" t="s">
        <v>429</v>
      </c>
      <c r="B330" s="6" t="s">
        <v>280</v>
      </c>
      <c r="C330" s="6" t="s">
        <v>64</v>
      </c>
      <c r="D330" s="7" t="s">
        <v>123</v>
      </c>
      <c r="E330" s="7" t="s">
        <v>123</v>
      </c>
      <c r="F330" s="7">
        <v>200</v>
      </c>
      <c r="G330" s="39">
        <v>2100</v>
      </c>
    </row>
    <row r="331" spans="1:7" ht="15" customHeight="1">
      <c r="A331" s="2" t="s">
        <v>430</v>
      </c>
      <c r="B331" s="3" t="s">
        <v>306</v>
      </c>
      <c r="C331" s="3" t="s">
        <v>47</v>
      </c>
      <c r="D331" s="4">
        <v>43087.4</v>
      </c>
      <c r="E331" s="4">
        <v>336629.5</v>
      </c>
      <c r="F331" s="4" t="s">
        <v>123</v>
      </c>
      <c r="G331" s="38" t="s">
        <v>123</v>
      </c>
    </row>
    <row r="332" spans="1:7" ht="15" customHeight="1">
      <c r="A332" s="5" t="s">
        <v>430</v>
      </c>
      <c r="B332" s="6" t="s">
        <v>306</v>
      </c>
      <c r="C332" s="6" t="s">
        <v>53</v>
      </c>
      <c r="D332" s="7">
        <v>2400</v>
      </c>
      <c r="E332" s="7">
        <v>26461.23</v>
      </c>
      <c r="F332" s="7" t="s">
        <v>123</v>
      </c>
      <c r="G332" s="39" t="s">
        <v>123</v>
      </c>
    </row>
    <row r="333" spans="1:7" ht="15" customHeight="1">
      <c r="A333" s="2" t="s">
        <v>430</v>
      </c>
      <c r="B333" s="3" t="s">
        <v>306</v>
      </c>
      <c r="C333" s="3" t="s">
        <v>81</v>
      </c>
      <c r="D333" s="4">
        <v>5667.2</v>
      </c>
      <c r="E333" s="4">
        <v>64799.57</v>
      </c>
      <c r="F333" s="4" t="s">
        <v>123</v>
      </c>
      <c r="G333" s="38" t="s">
        <v>123</v>
      </c>
    </row>
    <row r="334" spans="1:7" ht="15" customHeight="1">
      <c r="A334" s="5" t="s">
        <v>430</v>
      </c>
      <c r="B334" s="6" t="s">
        <v>306</v>
      </c>
      <c r="C334" s="6" t="s">
        <v>41</v>
      </c>
      <c r="D334" s="7">
        <v>2497.5</v>
      </c>
      <c r="E334" s="7">
        <v>13474.1</v>
      </c>
      <c r="F334" s="7" t="s">
        <v>123</v>
      </c>
      <c r="G334" s="39" t="s">
        <v>123</v>
      </c>
    </row>
    <row r="335" spans="1:7" ht="15" customHeight="1">
      <c r="A335" s="2" t="s">
        <v>430</v>
      </c>
      <c r="B335" s="3" t="s">
        <v>306</v>
      </c>
      <c r="C335" s="3" t="s">
        <v>91</v>
      </c>
      <c r="D335" s="4">
        <v>100</v>
      </c>
      <c r="E335" s="4">
        <v>1061.06</v>
      </c>
      <c r="F335" s="4" t="s">
        <v>123</v>
      </c>
      <c r="G335" s="38" t="s">
        <v>123</v>
      </c>
    </row>
    <row r="336" spans="1:7" ht="15" customHeight="1">
      <c r="A336" s="5" t="s">
        <v>430</v>
      </c>
      <c r="B336" s="6" t="s">
        <v>306</v>
      </c>
      <c r="C336" s="6" t="s">
        <v>60</v>
      </c>
      <c r="D336" s="7">
        <v>3005</v>
      </c>
      <c r="E336" s="7">
        <v>16747.03</v>
      </c>
      <c r="F336" s="7" t="s">
        <v>123</v>
      </c>
      <c r="G336" s="39" t="s">
        <v>123</v>
      </c>
    </row>
    <row r="337" spans="1:7" ht="15" customHeight="1">
      <c r="A337" s="2" t="s">
        <v>430</v>
      </c>
      <c r="B337" s="3" t="s">
        <v>306</v>
      </c>
      <c r="C337" s="3" t="s">
        <v>42</v>
      </c>
      <c r="D337" s="4">
        <v>4624</v>
      </c>
      <c r="E337" s="4">
        <v>29475.83</v>
      </c>
      <c r="F337" s="4" t="s">
        <v>123</v>
      </c>
      <c r="G337" s="38" t="s">
        <v>123</v>
      </c>
    </row>
    <row r="338" spans="1:7" ht="15" customHeight="1">
      <c r="A338" s="5" t="s">
        <v>431</v>
      </c>
      <c r="B338" s="6" t="s">
        <v>301</v>
      </c>
      <c r="C338" s="6" t="s">
        <v>109</v>
      </c>
      <c r="D338" s="7">
        <v>200</v>
      </c>
      <c r="E338" s="7">
        <v>1478</v>
      </c>
      <c r="F338" s="7" t="s">
        <v>123</v>
      </c>
      <c r="G338" s="39" t="s">
        <v>123</v>
      </c>
    </row>
    <row r="339" spans="1:7" ht="15" customHeight="1">
      <c r="A339" s="2" t="s">
        <v>431</v>
      </c>
      <c r="B339" s="3" t="s">
        <v>432</v>
      </c>
      <c r="C339" s="3" t="s">
        <v>47</v>
      </c>
      <c r="D339" s="4" t="s">
        <v>123</v>
      </c>
      <c r="E339" s="4" t="s">
        <v>123</v>
      </c>
      <c r="F339" s="4">
        <v>9676</v>
      </c>
      <c r="G339" s="38">
        <v>54243.56</v>
      </c>
    </row>
    <row r="340" spans="1:7" ht="15" customHeight="1">
      <c r="A340" s="5" t="s">
        <v>431</v>
      </c>
      <c r="B340" s="6" t="s">
        <v>301</v>
      </c>
      <c r="C340" s="6" t="s">
        <v>47</v>
      </c>
      <c r="D340" s="7">
        <v>9824</v>
      </c>
      <c r="E340" s="7">
        <v>55616.74</v>
      </c>
      <c r="F340" s="7" t="s">
        <v>123</v>
      </c>
      <c r="G340" s="39" t="s">
        <v>123</v>
      </c>
    </row>
    <row r="341" spans="1:7" ht="15" customHeight="1">
      <c r="A341" s="2" t="s">
        <v>431</v>
      </c>
      <c r="B341" s="3" t="s">
        <v>432</v>
      </c>
      <c r="C341" s="3" t="s">
        <v>62</v>
      </c>
      <c r="D341" s="4" t="s">
        <v>123</v>
      </c>
      <c r="E341" s="4" t="s">
        <v>123</v>
      </c>
      <c r="F341" s="4">
        <v>1816</v>
      </c>
      <c r="G341" s="38">
        <v>26630</v>
      </c>
    </row>
    <row r="342" spans="1:7" ht="15" customHeight="1">
      <c r="A342" s="5" t="s">
        <v>431</v>
      </c>
      <c r="B342" s="6" t="s">
        <v>432</v>
      </c>
      <c r="C342" s="6" t="s">
        <v>53</v>
      </c>
      <c r="D342" s="7" t="s">
        <v>123</v>
      </c>
      <c r="E342" s="7" t="s">
        <v>123</v>
      </c>
      <c r="F342" s="7">
        <v>7130</v>
      </c>
      <c r="G342" s="39">
        <v>81853.22</v>
      </c>
    </row>
    <row r="343" spans="1:7" ht="15" customHeight="1">
      <c r="A343" s="2" t="s">
        <v>431</v>
      </c>
      <c r="B343" s="3" t="s">
        <v>301</v>
      </c>
      <c r="C343" s="3" t="s">
        <v>81</v>
      </c>
      <c r="D343" s="4">
        <v>12820</v>
      </c>
      <c r="E343" s="4">
        <v>119945.51</v>
      </c>
      <c r="F343" s="4" t="s">
        <v>123</v>
      </c>
      <c r="G343" s="38" t="s">
        <v>123</v>
      </c>
    </row>
    <row r="344" spans="1:7" ht="15" customHeight="1">
      <c r="A344" s="5" t="s">
        <v>431</v>
      </c>
      <c r="B344" s="6" t="s">
        <v>301</v>
      </c>
      <c r="C344" s="6" t="s">
        <v>51</v>
      </c>
      <c r="D344" s="7">
        <v>3500</v>
      </c>
      <c r="E344" s="7">
        <v>48425.45</v>
      </c>
      <c r="F344" s="7" t="s">
        <v>123</v>
      </c>
      <c r="G344" s="39" t="s">
        <v>123</v>
      </c>
    </row>
    <row r="345" spans="1:7" ht="15" customHeight="1">
      <c r="A345" s="2" t="s">
        <v>431</v>
      </c>
      <c r="B345" s="3" t="s">
        <v>432</v>
      </c>
      <c r="C345" s="3" t="s">
        <v>51</v>
      </c>
      <c r="D345" s="4" t="s">
        <v>123</v>
      </c>
      <c r="E345" s="4" t="s">
        <v>123</v>
      </c>
      <c r="F345" s="4">
        <v>5300</v>
      </c>
      <c r="G345" s="38">
        <v>30133.96</v>
      </c>
    </row>
    <row r="346" spans="1:7" ht="15" customHeight="1">
      <c r="A346" s="5" t="s">
        <v>431</v>
      </c>
      <c r="B346" s="6" t="s">
        <v>301</v>
      </c>
      <c r="C346" s="6" t="s">
        <v>55</v>
      </c>
      <c r="D346" s="7">
        <v>6380</v>
      </c>
      <c r="E346" s="7">
        <v>45976.17</v>
      </c>
      <c r="F346" s="7" t="s">
        <v>123</v>
      </c>
      <c r="G346" s="39" t="s">
        <v>123</v>
      </c>
    </row>
    <row r="347" spans="1:7" ht="15" customHeight="1">
      <c r="A347" s="2" t="s">
        <v>431</v>
      </c>
      <c r="B347" s="3" t="s">
        <v>432</v>
      </c>
      <c r="C347" s="3" t="s">
        <v>55</v>
      </c>
      <c r="D347" s="4" t="s">
        <v>123</v>
      </c>
      <c r="E347" s="4" t="s">
        <v>123</v>
      </c>
      <c r="F347" s="4">
        <v>10092</v>
      </c>
      <c r="G347" s="38">
        <v>133524.3</v>
      </c>
    </row>
    <row r="348" spans="1:7" ht="15" customHeight="1">
      <c r="A348" s="5" t="s">
        <v>431</v>
      </c>
      <c r="B348" s="6" t="s">
        <v>301</v>
      </c>
      <c r="C348" s="6" t="s">
        <v>41</v>
      </c>
      <c r="D348" s="7">
        <v>4000</v>
      </c>
      <c r="E348" s="7">
        <v>25729.04</v>
      </c>
      <c r="F348" s="7" t="s">
        <v>123</v>
      </c>
      <c r="G348" s="39" t="s">
        <v>123</v>
      </c>
    </row>
    <row r="349" spans="1:7" ht="15" customHeight="1">
      <c r="A349" s="2" t="s">
        <v>431</v>
      </c>
      <c r="B349" s="3" t="s">
        <v>301</v>
      </c>
      <c r="C349" s="3" t="s">
        <v>60</v>
      </c>
      <c r="D349" s="4">
        <v>270</v>
      </c>
      <c r="E349" s="4">
        <v>2081.51</v>
      </c>
      <c r="F349" s="4" t="s">
        <v>123</v>
      </c>
      <c r="G349" s="38" t="s">
        <v>123</v>
      </c>
    </row>
    <row r="350" spans="1:7" ht="15" customHeight="1">
      <c r="A350" s="5" t="s">
        <v>431</v>
      </c>
      <c r="B350" s="6" t="s">
        <v>432</v>
      </c>
      <c r="C350" s="6" t="s">
        <v>60</v>
      </c>
      <c r="D350" s="7" t="s">
        <v>123</v>
      </c>
      <c r="E350" s="7" t="s">
        <v>123</v>
      </c>
      <c r="F350" s="7">
        <v>545</v>
      </c>
      <c r="G350" s="39">
        <v>4526.83</v>
      </c>
    </row>
    <row r="351" spans="1:7" ht="15" customHeight="1">
      <c r="A351" s="2" t="s">
        <v>431</v>
      </c>
      <c r="B351" s="3" t="s">
        <v>301</v>
      </c>
      <c r="C351" s="3" t="s">
        <v>42</v>
      </c>
      <c r="D351" s="4">
        <v>21884</v>
      </c>
      <c r="E351" s="4">
        <v>171061.01</v>
      </c>
      <c r="F351" s="4" t="s">
        <v>123</v>
      </c>
      <c r="G351" s="38" t="s">
        <v>123</v>
      </c>
    </row>
    <row r="352" spans="1:7" ht="15" customHeight="1">
      <c r="A352" s="5" t="s">
        <v>431</v>
      </c>
      <c r="B352" s="6" t="s">
        <v>432</v>
      </c>
      <c r="C352" s="6" t="s">
        <v>42</v>
      </c>
      <c r="D352" s="7" t="s">
        <v>123</v>
      </c>
      <c r="E352" s="7" t="s">
        <v>123</v>
      </c>
      <c r="F352" s="7">
        <v>12639</v>
      </c>
      <c r="G352" s="39">
        <v>127150.6</v>
      </c>
    </row>
    <row r="353" spans="1:7" ht="15" customHeight="1">
      <c r="A353" s="2" t="s">
        <v>431</v>
      </c>
      <c r="B353" s="3" t="s">
        <v>432</v>
      </c>
      <c r="C353" s="3" t="s">
        <v>98</v>
      </c>
      <c r="D353" s="4" t="s">
        <v>123</v>
      </c>
      <c r="E353" s="4" t="s">
        <v>123</v>
      </c>
      <c r="F353" s="4">
        <v>9.08</v>
      </c>
      <c r="G353" s="38">
        <v>1.45</v>
      </c>
    </row>
    <row r="354" spans="1:7" ht="15" customHeight="1">
      <c r="A354" s="5" t="s">
        <v>431</v>
      </c>
      <c r="B354" s="6" t="s">
        <v>301</v>
      </c>
      <c r="C354" s="6" t="s">
        <v>102</v>
      </c>
      <c r="D354" s="7">
        <v>1777</v>
      </c>
      <c r="E354" s="7">
        <v>19115.6</v>
      </c>
      <c r="F354" s="7" t="s">
        <v>123</v>
      </c>
      <c r="G354" s="39" t="s">
        <v>123</v>
      </c>
    </row>
    <row r="355" spans="1:7" ht="15" customHeight="1">
      <c r="A355" s="2" t="s">
        <v>431</v>
      </c>
      <c r="B355" s="3" t="s">
        <v>432</v>
      </c>
      <c r="C355" s="3" t="s">
        <v>102</v>
      </c>
      <c r="D355" s="4" t="s">
        <v>123</v>
      </c>
      <c r="E355" s="4" t="s">
        <v>123</v>
      </c>
      <c r="F355" s="4">
        <v>2344</v>
      </c>
      <c r="G355" s="38">
        <v>23786.36</v>
      </c>
    </row>
    <row r="356" spans="1:7" ht="15" customHeight="1">
      <c r="A356" s="5" t="s">
        <v>431</v>
      </c>
      <c r="B356" s="6" t="s">
        <v>301</v>
      </c>
      <c r="C356" s="6" t="s">
        <v>70</v>
      </c>
      <c r="D356" s="7">
        <v>2505</v>
      </c>
      <c r="E356" s="7">
        <v>12011.62</v>
      </c>
      <c r="F356" s="7" t="s">
        <v>123</v>
      </c>
      <c r="G356" s="39" t="s">
        <v>123</v>
      </c>
    </row>
    <row r="357" spans="1:7" ht="15" customHeight="1">
      <c r="A357" s="2" t="s">
        <v>431</v>
      </c>
      <c r="B357" s="3" t="s">
        <v>432</v>
      </c>
      <c r="C357" s="3" t="s">
        <v>66</v>
      </c>
      <c r="D357" s="4" t="s">
        <v>123</v>
      </c>
      <c r="E357" s="4" t="s">
        <v>123</v>
      </c>
      <c r="F357" s="4">
        <v>4600</v>
      </c>
      <c r="G357" s="38">
        <v>29131.75</v>
      </c>
    </row>
    <row r="358" spans="1:7" ht="15" customHeight="1">
      <c r="A358" s="5" t="s">
        <v>431</v>
      </c>
      <c r="B358" s="6" t="s">
        <v>301</v>
      </c>
      <c r="C358" s="6" t="s">
        <v>82</v>
      </c>
      <c r="D358" s="7">
        <v>210</v>
      </c>
      <c r="E358" s="7">
        <v>1974</v>
      </c>
      <c r="F358" s="7" t="s">
        <v>123</v>
      </c>
      <c r="G358" s="39" t="s">
        <v>123</v>
      </c>
    </row>
    <row r="359" spans="1:7" ht="15" customHeight="1">
      <c r="A359" s="2" t="s">
        <v>431</v>
      </c>
      <c r="B359" s="3" t="s">
        <v>432</v>
      </c>
      <c r="C359" s="3" t="s">
        <v>345</v>
      </c>
      <c r="D359" s="4" t="s">
        <v>123</v>
      </c>
      <c r="E359" s="4" t="s">
        <v>123</v>
      </c>
      <c r="F359" s="4">
        <v>2000</v>
      </c>
      <c r="G359" s="38">
        <v>13876.04</v>
      </c>
    </row>
    <row r="360" spans="1:7" ht="15" customHeight="1">
      <c r="A360" s="5" t="s">
        <v>433</v>
      </c>
      <c r="B360" s="6" t="s">
        <v>305</v>
      </c>
      <c r="C360" s="6" t="s">
        <v>109</v>
      </c>
      <c r="D360" s="7">
        <v>250</v>
      </c>
      <c r="E360" s="7">
        <v>1847.5</v>
      </c>
      <c r="F360" s="7" t="s">
        <v>123</v>
      </c>
      <c r="G360" s="39" t="s">
        <v>123</v>
      </c>
    </row>
    <row r="361" spans="1:7" ht="15" customHeight="1">
      <c r="A361" s="2" t="s">
        <v>433</v>
      </c>
      <c r="B361" s="3" t="s">
        <v>305</v>
      </c>
      <c r="C361" s="3" t="s">
        <v>47</v>
      </c>
      <c r="D361" s="4">
        <v>212155</v>
      </c>
      <c r="E361" s="4">
        <v>1581804.65</v>
      </c>
      <c r="F361" s="4" t="s">
        <v>123</v>
      </c>
      <c r="G361" s="38" t="s">
        <v>123</v>
      </c>
    </row>
    <row r="362" spans="1:7" ht="15" customHeight="1">
      <c r="A362" s="5" t="s">
        <v>433</v>
      </c>
      <c r="B362" s="6" t="s">
        <v>280</v>
      </c>
      <c r="C362" s="6" t="s">
        <v>47</v>
      </c>
      <c r="D362" s="7" t="s">
        <v>123</v>
      </c>
      <c r="E362" s="7" t="s">
        <v>123</v>
      </c>
      <c r="F362" s="7">
        <v>8712</v>
      </c>
      <c r="G362" s="39">
        <v>47142.73</v>
      </c>
    </row>
    <row r="363" spans="1:7" ht="15" customHeight="1">
      <c r="A363" s="2" t="s">
        <v>433</v>
      </c>
      <c r="B363" s="3" t="s">
        <v>280</v>
      </c>
      <c r="C363" s="3" t="s">
        <v>133</v>
      </c>
      <c r="D363" s="4" t="s">
        <v>123</v>
      </c>
      <c r="E363" s="4" t="s">
        <v>123</v>
      </c>
      <c r="F363" s="4">
        <v>567</v>
      </c>
      <c r="G363" s="38">
        <v>5414.85</v>
      </c>
    </row>
    <row r="364" spans="1:7" ht="15" customHeight="1">
      <c r="A364" s="5" t="s">
        <v>433</v>
      </c>
      <c r="B364" s="6" t="s">
        <v>305</v>
      </c>
      <c r="C364" s="6" t="s">
        <v>134</v>
      </c>
      <c r="D364" s="7">
        <v>550</v>
      </c>
      <c r="E364" s="7">
        <v>3235</v>
      </c>
      <c r="F364" s="7" t="s">
        <v>123</v>
      </c>
      <c r="G364" s="39" t="s">
        <v>123</v>
      </c>
    </row>
    <row r="365" spans="1:7" ht="15" customHeight="1">
      <c r="A365" s="2" t="s">
        <v>433</v>
      </c>
      <c r="B365" s="3" t="s">
        <v>305</v>
      </c>
      <c r="C365" s="3" t="s">
        <v>53</v>
      </c>
      <c r="D365" s="4">
        <v>450</v>
      </c>
      <c r="E365" s="4">
        <v>3195.21</v>
      </c>
      <c r="F365" s="4" t="s">
        <v>123</v>
      </c>
      <c r="G365" s="38" t="s">
        <v>123</v>
      </c>
    </row>
    <row r="366" spans="1:7" ht="15" customHeight="1">
      <c r="A366" s="5" t="s">
        <v>433</v>
      </c>
      <c r="B366" s="6" t="s">
        <v>305</v>
      </c>
      <c r="C366" s="6" t="s">
        <v>81</v>
      </c>
      <c r="D366" s="7">
        <v>12016.6</v>
      </c>
      <c r="E366" s="7">
        <v>140022.06</v>
      </c>
      <c r="F366" s="7" t="s">
        <v>123</v>
      </c>
      <c r="G366" s="39" t="s">
        <v>123</v>
      </c>
    </row>
    <row r="367" spans="1:7" ht="15" customHeight="1">
      <c r="A367" s="2" t="s">
        <v>433</v>
      </c>
      <c r="B367" s="3" t="s">
        <v>305</v>
      </c>
      <c r="C367" s="3" t="s">
        <v>50</v>
      </c>
      <c r="D367" s="4">
        <v>100</v>
      </c>
      <c r="E367" s="4">
        <v>978.57</v>
      </c>
      <c r="F367" s="4" t="s">
        <v>123</v>
      </c>
      <c r="G367" s="38" t="s">
        <v>123</v>
      </c>
    </row>
    <row r="368" spans="1:7" ht="15" customHeight="1">
      <c r="A368" s="5" t="s">
        <v>433</v>
      </c>
      <c r="B368" s="6" t="s">
        <v>305</v>
      </c>
      <c r="C368" s="6" t="s">
        <v>51</v>
      </c>
      <c r="D368" s="7">
        <v>4000</v>
      </c>
      <c r="E368" s="7">
        <v>26131.04</v>
      </c>
      <c r="F368" s="7" t="s">
        <v>123</v>
      </c>
      <c r="G368" s="39" t="s">
        <v>123</v>
      </c>
    </row>
    <row r="369" spans="1:7" ht="15" customHeight="1">
      <c r="A369" s="2" t="s">
        <v>433</v>
      </c>
      <c r="B369" s="3" t="s">
        <v>305</v>
      </c>
      <c r="C369" s="3" t="s">
        <v>55</v>
      </c>
      <c r="D369" s="4">
        <v>17460</v>
      </c>
      <c r="E369" s="4">
        <v>34821.12</v>
      </c>
      <c r="F369" s="4" t="s">
        <v>123</v>
      </c>
      <c r="G369" s="38" t="s">
        <v>123</v>
      </c>
    </row>
    <row r="370" spans="1:7" ht="15" customHeight="1">
      <c r="A370" s="5" t="s">
        <v>433</v>
      </c>
      <c r="B370" s="6" t="s">
        <v>280</v>
      </c>
      <c r="C370" s="6" t="s">
        <v>55</v>
      </c>
      <c r="D370" s="7" t="s">
        <v>123</v>
      </c>
      <c r="E370" s="7" t="s">
        <v>123</v>
      </c>
      <c r="F370" s="7">
        <v>15915</v>
      </c>
      <c r="G370" s="39">
        <v>122464.78</v>
      </c>
    </row>
    <row r="371" spans="1:7" ht="15" customHeight="1">
      <c r="A371" s="2" t="s">
        <v>433</v>
      </c>
      <c r="B371" s="3" t="s">
        <v>280</v>
      </c>
      <c r="C371" s="3" t="s">
        <v>41</v>
      </c>
      <c r="D371" s="4" t="s">
        <v>123</v>
      </c>
      <c r="E371" s="4" t="s">
        <v>123</v>
      </c>
      <c r="F371" s="4">
        <v>3564</v>
      </c>
      <c r="G371" s="38">
        <v>19390.7</v>
      </c>
    </row>
    <row r="372" spans="1:7" ht="15" customHeight="1">
      <c r="A372" s="5" t="s">
        <v>433</v>
      </c>
      <c r="B372" s="6" t="s">
        <v>305</v>
      </c>
      <c r="C372" s="6" t="s">
        <v>41</v>
      </c>
      <c r="D372" s="7">
        <v>2497.5</v>
      </c>
      <c r="E372" s="7">
        <v>15303.21</v>
      </c>
      <c r="F372" s="7" t="s">
        <v>123</v>
      </c>
      <c r="G372" s="39" t="s">
        <v>123</v>
      </c>
    </row>
    <row r="373" spans="1:7" ht="15" customHeight="1">
      <c r="A373" s="2" t="s">
        <v>433</v>
      </c>
      <c r="B373" s="3" t="s">
        <v>280</v>
      </c>
      <c r="C373" s="3" t="s">
        <v>60</v>
      </c>
      <c r="D373" s="4" t="s">
        <v>123</v>
      </c>
      <c r="E373" s="4" t="s">
        <v>123</v>
      </c>
      <c r="F373" s="4">
        <v>1800</v>
      </c>
      <c r="G373" s="38">
        <v>11041.82</v>
      </c>
    </row>
    <row r="374" spans="1:7" ht="15" customHeight="1">
      <c r="A374" s="5" t="s">
        <v>433</v>
      </c>
      <c r="B374" s="6" t="s">
        <v>305</v>
      </c>
      <c r="C374" s="6" t="s">
        <v>60</v>
      </c>
      <c r="D374" s="7">
        <v>10020</v>
      </c>
      <c r="E374" s="7">
        <v>71760.2</v>
      </c>
      <c r="F374" s="7" t="s">
        <v>123</v>
      </c>
      <c r="G374" s="39" t="s">
        <v>123</v>
      </c>
    </row>
    <row r="375" spans="1:7" ht="15" customHeight="1">
      <c r="A375" s="2" t="s">
        <v>433</v>
      </c>
      <c r="B375" s="3" t="s">
        <v>305</v>
      </c>
      <c r="C375" s="3" t="s">
        <v>42</v>
      </c>
      <c r="D375" s="4">
        <v>25562</v>
      </c>
      <c r="E375" s="4">
        <v>164290.98</v>
      </c>
      <c r="F375" s="4" t="s">
        <v>123</v>
      </c>
      <c r="G375" s="38" t="s">
        <v>123</v>
      </c>
    </row>
    <row r="376" spans="1:7" ht="15" customHeight="1">
      <c r="A376" s="5" t="s">
        <v>433</v>
      </c>
      <c r="B376" s="6" t="s">
        <v>305</v>
      </c>
      <c r="C376" s="6" t="s">
        <v>102</v>
      </c>
      <c r="D376" s="7">
        <v>370.4</v>
      </c>
      <c r="E376" s="7">
        <v>5632.45</v>
      </c>
      <c r="F376" s="7" t="s">
        <v>123</v>
      </c>
      <c r="G376" s="39" t="s">
        <v>123</v>
      </c>
    </row>
    <row r="377" spans="1:7" ht="15" customHeight="1">
      <c r="A377" s="2" t="s">
        <v>433</v>
      </c>
      <c r="B377" s="3" t="s">
        <v>280</v>
      </c>
      <c r="C377" s="3" t="s">
        <v>84</v>
      </c>
      <c r="D377" s="4" t="s">
        <v>123</v>
      </c>
      <c r="E377" s="4" t="s">
        <v>123</v>
      </c>
      <c r="F377" s="4">
        <v>6000</v>
      </c>
      <c r="G377" s="38">
        <v>37495.62</v>
      </c>
    </row>
    <row r="378" spans="1:7" ht="15" customHeight="1">
      <c r="A378" s="5" t="s">
        <v>433</v>
      </c>
      <c r="B378" s="6" t="s">
        <v>305</v>
      </c>
      <c r="C378" s="6" t="s">
        <v>84</v>
      </c>
      <c r="D378" s="7">
        <v>36240</v>
      </c>
      <c r="E378" s="7">
        <v>204097.31</v>
      </c>
      <c r="F378" s="7" t="s">
        <v>123</v>
      </c>
      <c r="G378" s="39" t="s">
        <v>123</v>
      </c>
    </row>
    <row r="379" spans="1:7" ht="15" customHeight="1">
      <c r="A379" s="2" t="s">
        <v>433</v>
      </c>
      <c r="B379" s="3" t="s">
        <v>305</v>
      </c>
      <c r="C379" s="3" t="s">
        <v>94</v>
      </c>
      <c r="D379" s="4">
        <v>1000</v>
      </c>
      <c r="E379" s="4">
        <v>7039.21</v>
      </c>
      <c r="F379" s="4" t="s">
        <v>123</v>
      </c>
      <c r="G379" s="38" t="s">
        <v>123</v>
      </c>
    </row>
    <row r="380" spans="1:7" ht="15" customHeight="1">
      <c r="A380" s="5" t="s">
        <v>433</v>
      </c>
      <c r="B380" s="6" t="s">
        <v>305</v>
      </c>
      <c r="C380" s="6" t="s">
        <v>70</v>
      </c>
      <c r="D380" s="7">
        <v>2660</v>
      </c>
      <c r="E380" s="7">
        <v>14778.84</v>
      </c>
      <c r="F380" s="7" t="s">
        <v>123</v>
      </c>
      <c r="G380" s="39" t="s">
        <v>123</v>
      </c>
    </row>
    <row r="381" spans="1:7" ht="15" customHeight="1">
      <c r="A381" s="2" t="s">
        <v>434</v>
      </c>
      <c r="B381" s="3" t="s">
        <v>303</v>
      </c>
      <c r="C381" s="3" t="s">
        <v>55</v>
      </c>
      <c r="D381" s="4">
        <v>18000</v>
      </c>
      <c r="E381" s="4">
        <v>21738.03</v>
      </c>
      <c r="F381" s="4" t="s">
        <v>123</v>
      </c>
      <c r="G381" s="38" t="s">
        <v>123</v>
      </c>
    </row>
    <row r="382" spans="1:7" ht="15" customHeight="1">
      <c r="A382" s="5" t="s">
        <v>434</v>
      </c>
      <c r="B382" s="6" t="s">
        <v>303</v>
      </c>
      <c r="C382" s="6" t="s">
        <v>42</v>
      </c>
      <c r="D382" s="7">
        <v>4781</v>
      </c>
      <c r="E382" s="7">
        <v>8186.05</v>
      </c>
      <c r="F382" s="7" t="s">
        <v>123</v>
      </c>
      <c r="G382" s="39" t="s">
        <v>123</v>
      </c>
    </row>
    <row r="383" spans="1:7" ht="15" customHeight="1">
      <c r="A383" s="2" t="s">
        <v>434</v>
      </c>
      <c r="B383" s="3" t="s">
        <v>303</v>
      </c>
      <c r="C383" s="3" t="s">
        <v>102</v>
      </c>
      <c r="D383" s="4">
        <v>1506</v>
      </c>
      <c r="E383" s="4">
        <v>16820.6</v>
      </c>
      <c r="F383" s="4" t="s">
        <v>123</v>
      </c>
      <c r="G383" s="38" t="s">
        <v>123</v>
      </c>
    </row>
    <row r="384" spans="1:7" ht="15" customHeight="1">
      <c r="A384" s="5" t="s">
        <v>434</v>
      </c>
      <c r="B384" s="6" t="s">
        <v>303</v>
      </c>
      <c r="C384" s="6" t="s">
        <v>82</v>
      </c>
      <c r="D384" s="7">
        <v>180</v>
      </c>
      <c r="E384" s="7">
        <v>1764</v>
      </c>
      <c r="F384" s="7" t="s">
        <v>123</v>
      </c>
      <c r="G384" s="39" t="s">
        <v>123</v>
      </c>
    </row>
    <row r="385" spans="1:7" ht="15" customHeight="1">
      <c r="A385" s="2" t="s">
        <v>533</v>
      </c>
      <c r="B385" s="3" t="s">
        <v>534</v>
      </c>
      <c r="C385" s="3" t="s">
        <v>102</v>
      </c>
      <c r="D385" s="4">
        <v>189</v>
      </c>
      <c r="E385" s="4">
        <v>2430.54</v>
      </c>
      <c r="F385" s="4" t="s">
        <v>123</v>
      </c>
      <c r="G385" s="38" t="s">
        <v>123</v>
      </c>
    </row>
    <row r="386" spans="1:7" ht="15" customHeight="1">
      <c r="A386" s="5" t="s">
        <v>435</v>
      </c>
      <c r="B386" s="6" t="s">
        <v>304</v>
      </c>
      <c r="C386" s="6" t="s">
        <v>47</v>
      </c>
      <c r="D386" s="7">
        <v>5145</v>
      </c>
      <c r="E386" s="7">
        <v>14354.01</v>
      </c>
      <c r="F386" s="7" t="s">
        <v>123</v>
      </c>
      <c r="G386" s="39" t="s">
        <v>123</v>
      </c>
    </row>
    <row r="387" spans="1:7" ht="15" customHeight="1">
      <c r="A387" s="2" t="s">
        <v>435</v>
      </c>
      <c r="B387" s="3" t="s">
        <v>304</v>
      </c>
      <c r="C387" s="3" t="s">
        <v>606</v>
      </c>
      <c r="D387" s="4">
        <v>4159.2</v>
      </c>
      <c r="E387" s="4">
        <v>22340.43</v>
      </c>
      <c r="F387" s="4" t="s">
        <v>123</v>
      </c>
      <c r="G387" s="38" t="s">
        <v>123</v>
      </c>
    </row>
    <row r="388" spans="1:7" ht="15" customHeight="1">
      <c r="A388" s="5" t="s">
        <v>435</v>
      </c>
      <c r="B388" s="6" t="s">
        <v>396</v>
      </c>
      <c r="C388" s="6" t="s">
        <v>133</v>
      </c>
      <c r="D388" s="7" t="s">
        <v>123</v>
      </c>
      <c r="E388" s="7" t="s">
        <v>123</v>
      </c>
      <c r="F388" s="7">
        <v>1267.5</v>
      </c>
      <c r="G388" s="39">
        <v>7224.76</v>
      </c>
    </row>
    <row r="389" spans="1:7" ht="15" customHeight="1">
      <c r="A389" s="2" t="s">
        <v>435</v>
      </c>
      <c r="B389" s="3" t="s">
        <v>304</v>
      </c>
      <c r="C389" s="3" t="s">
        <v>60</v>
      </c>
      <c r="D389" s="4">
        <v>6495</v>
      </c>
      <c r="E389" s="4">
        <v>20069.23</v>
      </c>
      <c r="F389" s="4" t="s">
        <v>123</v>
      </c>
      <c r="G389" s="38" t="s">
        <v>123</v>
      </c>
    </row>
    <row r="390" spans="1:7" ht="15" customHeight="1">
      <c r="A390" s="5" t="s">
        <v>435</v>
      </c>
      <c r="B390" s="6" t="s">
        <v>304</v>
      </c>
      <c r="C390" s="6" t="s">
        <v>98</v>
      </c>
      <c r="D390" s="7">
        <v>14040</v>
      </c>
      <c r="E390" s="7">
        <v>26879.08</v>
      </c>
      <c r="F390" s="7" t="s">
        <v>123</v>
      </c>
      <c r="G390" s="39" t="s">
        <v>123</v>
      </c>
    </row>
    <row r="391" spans="1:7" ht="15" customHeight="1">
      <c r="A391" s="2" t="s">
        <v>435</v>
      </c>
      <c r="B391" s="3" t="s">
        <v>304</v>
      </c>
      <c r="C391" s="3" t="s">
        <v>102</v>
      </c>
      <c r="D391" s="4">
        <v>1830</v>
      </c>
      <c r="E391" s="4">
        <v>8187</v>
      </c>
      <c r="F391" s="4" t="s">
        <v>123</v>
      </c>
      <c r="G391" s="38" t="s">
        <v>123</v>
      </c>
    </row>
    <row r="392" spans="1:7" ht="15" customHeight="1">
      <c r="A392" s="5" t="s">
        <v>435</v>
      </c>
      <c r="B392" s="6" t="s">
        <v>396</v>
      </c>
      <c r="C392" s="6" t="s">
        <v>102</v>
      </c>
      <c r="D392" s="7" t="s">
        <v>123</v>
      </c>
      <c r="E392" s="7" t="s">
        <v>123</v>
      </c>
      <c r="F392" s="7">
        <v>3168</v>
      </c>
      <c r="G392" s="39">
        <v>13753.99</v>
      </c>
    </row>
    <row r="393" spans="1:7" ht="15" customHeight="1">
      <c r="A393" s="2" t="s">
        <v>435</v>
      </c>
      <c r="B393" s="3" t="s">
        <v>396</v>
      </c>
      <c r="C393" s="3" t="s">
        <v>64</v>
      </c>
      <c r="D393" s="4" t="s">
        <v>123</v>
      </c>
      <c r="E393" s="4" t="s">
        <v>123</v>
      </c>
      <c r="F393" s="4">
        <v>42</v>
      </c>
      <c r="G393" s="38">
        <v>239.4</v>
      </c>
    </row>
    <row r="394" spans="1:7" ht="15" customHeight="1">
      <c r="A394" s="5" t="s">
        <v>435</v>
      </c>
      <c r="B394" s="6" t="s">
        <v>304</v>
      </c>
      <c r="C394" s="6" t="s">
        <v>82</v>
      </c>
      <c r="D394" s="7">
        <v>210</v>
      </c>
      <c r="E394" s="7">
        <v>1197</v>
      </c>
      <c r="F394" s="7" t="s">
        <v>123</v>
      </c>
      <c r="G394" s="39" t="s">
        <v>123</v>
      </c>
    </row>
    <row r="395" spans="1:7" ht="15" customHeight="1">
      <c r="A395" s="2" t="s">
        <v>436</v>
      </c>
      <c r="B395" s="3" t="s">
        <v>419</v>
      </c>
      <c r="C395" s="3" t="s">
        <v>47</v>
      </c>
      <c r="D395" s="4" t="s">
        <v>123</v>
      </c>
      <c r="E395" s="4" t="s">
        <v>123</v>
      </c>
      <c r="F395" s="4">
        <v>405020</v>
      </c>
      <c r="G395" s="38">
        <v>2645948.46</v>
      </c>
    </row>
    <row r="396" spans="1:7" ht="15" customHeight="1">
      <c r="A396" s="5" t="s">
        <v>436</v>
      </c>
      <c r="B396" s="6" t="s">
        <v>419</v>
      </c>
      <c r="C396" s="6" t="s">
        <v>62</v>
      </c>
      <c r="D396" s="7" t="s">
        <v>123</v>
      </c>
      <c r="E396" s="7" t="s">
        <v>123</v>
      </c>
      <c r="F396" s="7">
        <v>908</v>
      </c>
      <c r="G396" s="39">
        <v>13315.79</v>
      </c>
    </row>
    <row r="397" spans="1:7" ht="15" customHeight="1">
      <c r="A397" s="2" t="s">
        <v>436</v>
      </c>
      <c r="B397" s="3" t="s">
        <v>419</v>
      </c>
      <c r="C397" s="3" t="s">
        <v>53</v>
      </c>
      <c r="D397" s="4" t="s">
        <v>123</v>
      </c>
      <c r="E397" s="4" t="s">
        <v>123</v>
      </c>
      <c r="F397" s="4">
        <v>200</v>
      </c>
      <c r="G397" s="38">
        <v>932.42</v>
      </c>
    </row>
    <row r="398" spans="1:7" ht="15" customHeight="1">
      <c r="A398" s="5" t="s">
        <v>436</v>
      </c>
      <c r="B398" s="6" t="s">
        <v>419</v>
      </c>
      <c r="C398" s="6" t="s">
        <v>51</v>
      </c>
      <c r="D398" s="7" t="s">
        <v>123</v>
      </c>
      <c r="E398" s="7" t="s">
        <v>123</v>
      </c>
      <c r="F398" s="7">
        <v>2410</v>
      </c>
      <c r="G398" s="39">
        <v>12164.98</v>
      </c>
    </row>
    <row r="399" spans="1:7" ht="15" customHeight="1">
      <c r="A399" s="2" t="s">
        <v>436</v>
      </c>
      <c r="B399" s="3" t="s">
        <v>419</v>
      </c>
      <c r="C399" s="3" t="s">
        <v>55</v>
      </c>
      <c r="D399" s="4" t="s">
        <v>123</v>
      </c>
      <c r="E399" s="4" t="s">
        <v>123</v>
      </c>
      <c r="F399" s="4">
        <v>16132.8</v>
      </c>
      <c r="G399" s="38">
        <v>120509.7</v>
      </c>
    </row>
    <row r="400" spans="1:7" ht="15" customHeight="1">
      <c r="A400" s="5" t="s">
        <v>436</v>
      </c>
      <c r="B400" s="6" t="s">
        <v>419</v>
      </c>
      <c r="C400" s="6" t="s">
        <v>60</v>
      </c>
      <c r="D400" s="7" t="s">
        <v>123</v>
      </c>
      <c r="E400" s="7" t="s">
        <v>123</v>
      </c>
      <c r="F400" s="7">
        <v>2700</v>
      </c>
      <c r="G400" s="39">
        <v>14709.53</v>
      </c>
    </row>
    <row r="401" spans="1:7" ht="15" customHeight="1">
      <c r="A401" s="2" t="s">
        <v>436</v>
      </c>
      <c r="B401" s="3" t="s">
        <v>419</v>
      </c>
      <c r="C401" s="3" t="s">
        <v>42</v>
      </c>
      <c r="D401" s="4" t="s">
        <v>123</v>
      </c>
      <c r="E401" s="4" t="s">
        <v>123</v>
      </c>
      <c r="F401" s="4">
        <v>16884</v>
      </c>
      <c r="G401" s="38">
        <v>123030.31</v>
      </c>
    </row>
    <row r="402" spans="1:7" ht="15" customHeight="1">
      <c r="A402" s="5" t="s">
        <v>436</v>
      </c>
      <c r="B402" s="6" t="s">
        <v>419</v>
      </c>
      <c r="C402" s="6" t="s">
        <v>98</v>
      </c>
      <c r="D402" s="7" t="s">
        <v>123</v>
      </c>
      <c r="E402" s="7" t="s">
        <v>123</v>
      </c>
      <c r="F402" s="7">
        <v>217.92</v>
      </c>
      <c r="G402" s="39">
        <v>2018.88</v>
      </c>
    </row>
    <row r="403" spans="1:7" ht="15" customHeight="1">
      <c r="A403" s="2" t="s">
        <v>436</v>
      </c>
      <c r="B403" s="3" t="s">
        <v>419</v>
      </c>
      <c r="C403" s="3" t="s">
        <v>102</v>
      </c>
      <c r="D403" s="4" t="s">
        <v>123</v>
      </c>
      <c r="E403" s="4" t="s">
        <v>123</v>
      </c>
      <c r="F403" s="4">
        <v>2828</v>
      </c>
      <c r="G403" s="38">
        <v>26043.96</v>
      </c>
    </row>
    <row r="404" spans="1:7" ht="15" customHeight="1">
      <c r="A404" s="5" t="s">
        <v>436</v>
      </c>
      <c r="B404" s="6" t="s">
        <v>419</v>
      </c>
      <c r="C404" s="6" t="s">
        <v>84</v>
      </c>
      <c r="D404" s="7" t="s">
        <v>123</v>
      </c>
      <c r="E404" s="7" t="s">
        <v>123</v>
      </c>
      <c r="F404" s="7">
        <v>66000</v>
      </c>
      <c r="G404" s="39">
        <v>334544.38</v>
      </c>
    </row>
    <row r="405" spans="1:7" ht="15" customHeight="1">
      <c r="A405" s="2" t="s">
        <v>436</v>
      </c>
      <c r="B405" s="3" t="s">
        <v>419</v>
      </c>
      <c r="C405" s="3" t="s">
        <v>94</v>
      </c>
      <c r="D405" s="4" t="s">
        <v>123</v>
      </c>
      <c r="E405" s="4" t="s">
        <v>123</v>
      </c>
      <c r="F405" s="4">
        <v>1500</v>
      </c>
      <c r="G405" s="38">
        <v>8204.33</v>
      </c>
    </row>
    <row r="406" spans="1:7" ht="15" customHeight="1">
      <c r="A406" s="5" t="s">
        <v>436</v>
      </c>
      <c r="B406" s="6" t="s">
        <v>419</v>
      </c>
      <c r="C406" s="6" t="s">
        <v>66</v>
      </c>
      <c r="D406" s="7" t="s">
        <v>123</v>
      </c>
      <c r="E406" s="7" t="s">
        <v>123</v>
      </c>
      <c r="F406" s="7">
        <v>18900</v>
      </c>
      <c r="G406" s="39">
        <v>96332.98</v>
      </c>
    </row>
    <row r="407" spans="1:7" ht="15" customHeight="1">
      <c r="A407" s="2" t="s">
        <v>436</v>
      </c>
      <c r="B407" s="3" t="s">
        <v>419</v>
      </c>
      <c r="C407" s="3" t="s">
        <v>345</v>
      </c>
      <c r="D407" s="4" t="s">
        <v>123</v>
      </c>
      <c r="E407" s="4" t="s">
        <v>123</v>
      </c>
      <c r="F407" s="4">
        <v>2500</v>
      </c>
      <c r="G407" s="38">
        <v>15362.76</v>
      </c>
    </row>
    <row r="408" spans="1:7" ht="15" customHeight="1">
      <c r="A408" s="5" t="s">
        <v>535</v>
      </c>
      <c r="B408" s="6" t="s">
        <v>536</v>
      </c>
      <c r="C408" s="6" t="s">
        <v>42</v>
      </c>
      <c r="D408" s="7">
        <v>36</v>
      </c>
      <c r="E408" s="7">
        <v>327.32</v>
      </c>
      <c r="F408" s="7" t="s">
        <v>123</v>
      </c>
      <c r="G408" s="39" t="s">
        <v>123</v>
      </c>
    </row>
    <row r="409" spans="1:7" ht="15" customHeight="1">
      <c r="A409" s="2" t="s">
        <v>437</v>
      </c>
      <c r="B409" s="3" t="s">
        <v>280</v>
      </c>
      <c r="C409" s="3" t="s">
        <v>42</v>
      </c>
      <c r="D409" s="4" t="s">
        <v>123</v>
      </c>
      <c r="E409" s="4" t="s">
        <v>123</v>
      </c>
      <c r="F409" s="4">
        <v>3488</v>
      </c>
      <c r="G409" s="38">
        <v>19965.1</v>
      </c>
    </row>
    <row r="410" spans="1:7" ht="15" customHeight="1">
      <c r="A410" s="5" t="s">
        <v>437</v>
      </c>
      <c r="B410" s="6" t="s">
        <v>280</v>
      </c>
      <c r="C410" s="6" t="s">
        <v>64</v>
      </c>
      <c r="D410" s="7" t="s">
        <v>123</v>
      </c>
      <c r="E410" s="7" t="s">
        <v>123</v>
      </c>
      <c r="F410" s="7">
        <v>192</v>
      </c>
      <c r="G410" s="39">
        <v>3191.04</v>
      </c>
    </row>
    <row r="411" spans="1:7" ht="15" customHeight="1">
      <c r="A411" s="2" t="s">
        <v>437</v>
      </c>
      <c r="B411" s="3" t="s">
        <v>280</v>
      </c>
      <c r="C411" s="3" t="s">
        <v>43</v>
      </c>
      <c r="D411" s="4" t="s">
        <v>123</v>
      </c>
      <c r="E411" s="4" t="s">
        <v>123</v>
      </c>
      <c r="F411" s="4">
        <v>7000</v>
      </c>
      <c r="G411" s="38">
        <v>7425.54</v>
      </c>
    </row>
    <row r="412" spans="1:7" ht="15" customHeight="1">
      <c r="A412" s="5" t="s">
        <v>537</v>
      </c>
      <c r="B412" s="6" t="s">
        <v>538</v>
      </c>
      <c r="C412" s="6" t="s">
        <v>63</v>
      </c>
      <c r="D412" s="7">
        <v>1395</v>
      </c>
      <c r="E412" s="7">
        <v>9739.48</v>
      </c>
      <c r="F412" s="7" t="s">
        <v>123</v>
      </c>
      <c r="G412" s="39" t="s">
        <v>123</v>
      </c>
    </row>
    <row r="413" spans="1:7" ht="15" customHeight="1">
      <c r="A413" s="2" t="s">
        <v>537</v>
      </c>
      <c r="B413" s="3" t="s">
        <v>538</v>
      </c>
      <c r="C413" s="3" t="s">
        <v>41</v>
      </c>
      <c r="D413" s="4">
        <v>2390</v>
      </c>
      <c r="E413" s="4">
        <v>12805.58</v>
      </c>
      <c r="F413" s="4" t="s">
        <v>123</v>
      </c>
      <c r="G413" s="38" t="s">
        <v>123</v>
      </c>
    </row>
    <row r="414" spans="1:7" ht="15" customHeight="1">
      <c r="A414" s="5" t="s">
        <v>438</v>
      </c>
      <c r="B414" s="6" t="s">
        <v>280</v>
      </c>
      <c r="C414" s="6" t="s">
        <v>53</v>
      </c>
      <c r="D414" s="7" t="s">
        <v>123</v>
      </c>
      <c r="E414" s="7" t="s">
        <v>123</v>
      </c>
      <c r="F414" s="7">
        <v>2225</v>
      </c>
      <c r="G414" s="39">
        <v>10015.29</v>
      </c>
    </row>
    <row r="415" spans="1:7" ht="15" customHeight="1">
      <c r="A415" s="2" t="s">
        <v>438</v>
      </c>
      <c r="B415" s="3" t="s">
        <v>280</v>
      </c>
      <c r="C415" s="3" t="s">
        <v>41</v>
      </c>
      <c r="D415" s="4" t="s">
        <v>123</v>
      </c>
      <c r="E415" s="4" t="s">
        <v>123</v>
      </c>
      <c r="F415" s="4">
        <v>2400</v>
      </c>
      <c r="G415" s="38">
        <v>16809.66</v>
      </c>
    </row>
    <row r="416" spans="1:7" ht="15" customHeight="1">
      <c r="A416" s="5" t="s">
        <v>438</v>
      </c>
      <c r="B416" s="6" t="s">
        <v>280</v>
      </c>
      <c r="C416" s="6" t="s">
        <v>60</v>
      </c>
      <c r="D416" s="7" t="s">
        <v>123</v>
      </c>
      <c r="E416" s="7" t="s">
        <v>123</v>
      </c>
      <c r="F416" s="7">
        <v>900</v>
      </c>
      <c r="G416" s="39">
        <v>7053</v>
      </c>
    </row>
    <row r="417" spans="1:7" ht="15" customHeight="1">
      <c r="A417" s="2" t="s">
        <v>539</v>
      </c>
      <c r="B417" s="3" t="s">
        <v>540</v>
      </c>
      <c r="C417" s="3" t="s">
        <v>41</v>
      </c>
      <c r="D417" s="4" t="s">
        <v>123</v>
      </c>
      <c r="E417" s="4" t="s">
        <v>123</v>
      </c>
      <c r="F417" s="4">
        <v>13087</v>
      </c>
      <c r="G417" s="38">
        <v>192018.94</v>
      </c>
    </row>
    <row r="418" spans="1:7" ht="15" customHeight="1">
      <c r="A418" s="5" t="s">
        <v>439</v>
      </c>
      <c r="B418" s="6" t="s">
        <v>310</v>
      </c>
      <c r="C418" s="6" t="s">
        <v>81</v>
      </c>
      <c r="D418" s="7">
        <v>200</v>
      </c>
      <c r="E418" s="7">
        <v>895.81</v>
      </c>
      <c r="F418" s="7" t="s">
        <v>123</v>
      </c>
      <c r="G418" s="39" t="s">
        <v>123</v>
      </c>
    </row>
    <row r="419" spans="1:7" ht="15" customHeight="1">
      <c r="A419" s="2" t="s">
        <v>439</v>
      </c>
      <c r="B419" s="3" t="s">
        <v>310</v>
      </c>
      <c r="C419" s="3" t="s">
        <v>41</v>
      </c>
      <c r="D419" s="4">
        <v>319753</v>
      </c>
      <c r="E419" s="4">
        <v>3468154.21</v>
      </c>
      <c r="F419" s="4" t="s">
        <v>123</v>
      </c>
      <c r="G419" s="38" t="s">
        <v>123</v>
      </c>
    </row>
    <row r="420" spans="1:7" ht="15" customHeight="1">
      <c r="A420" s="5" t="s">
        <v>439</v>
      </c>
      <c r="B420" s="6" t="s">
        <v>307</v>
      </c>
      <c r="C420" s="6" t="s">
        <v>41</v>
      </c>
      <c r="D420" s="7" t="s">
        <v>123</v>
      </c>
      <c r="E420" s="7" t="s">
        <v>123</v>
      </c>
      <c r="F420" s="7">
        <v>6060</v>
      </c>
      <c r="G420" s="39">
        <v>71613.85</v>
      </c>
    </row>
    <row r="421" spans="1:7" ht="15" customHeight="1">
      <c r="A421" s="2" t="s">
        <v>439</v>
      </c>
      <c r="B421" s="3" t="s">
        <v>310</v>
      </c>
      <c r="C421" s="3" t="s">
        <v>42</v>
      </c>
      <c r="D421" s="4">
        <v>5400</v>
      </c>
      <c r="E421" s="4">
        <v>41068.68</v>
      </c>
      <c r="F421" s="4" t="s">
        <v>123</v>
      </c>
      <c r="G421" s="38" t="s">
        <v>123</v>
      </c>
    </row>
    <row r="422" spans="1:7" ht="15" customHeight="1">
      <c r="A422" s="5" t="s">
        <v>440</v>
      </c>
      <c r="B422" s="6" t="s">
        <v>311</v>
      </c>
      <c r="C422" s="6" t="s">
        <v>41</v>
      </c>
      <c r="D422" s="7">
        <v>102811</v>
      </c>
      <c r="E422" s="7">
        <v>926827.1</v>
      </c>
      <c r="F422" s="7" t="s">
        <v>123</v>
      </c>
      <c r="G422" s="39" t="s">
        <v>123</v>
      </c>
    </row>
    <row r="423" spans="1:7" ht="15" customHeight="1">
      <c r="A423" s="2" t="s">
        <v>440</v>
      </c>
      <c r="B423" s="3" t="s">
        <v>311</v>
      </c>
      <c r="C423" s="3" t="s">
        <v>42</v>
      </c>
      <c r="D423" s="4">
        <v>3150</v>
      </c>
      <c r="E423" s="4">
        <v>19436.68</v>
      </c>
      <c r="F423" s="4" t="s">
        <v>123</v>
      </c>
      <c r="G423" s="38" t="s">
        <v>123</v>
      </c>
    </row>
    <row r="424" spans="1:7" ht="15" customHeight="1">
      <c r="A424" s="5" t="s">
        <v>541</v>
      </c>
      <c r="B424" s="6" t="s">
        <v>542</v>
      </c>
      <c r="C424" s="6" t="s">
        <v>41</v>
      </c>
      <c r="D424" s="7">
        <v>100</v>
      </c>
      <c r="E424" s="7">
        <v>747.66</v>
      </c>
      <c r="F424" s="7" t="s">
        <v>123</v>
      </c>
      <c r="G424" s="39" t="s">
        <v>123</v>
      </c>
    </row>
    <row r="425" spans="1:7" ht="15" customHeight="1">
      <c r="A425" s="2" t="s">
        <v>543</v>
      </c>
      <c r="B425" s="3" t="s">
        <v>544</v>
      </c>
      <c r="C425" s="3" t="s">
        <v>41</v>
      </c>
      <c r="D425" s="4">
        <v>400</v>
      </c>
      <c r="E425" s="4">
        <v>3111.77</v>
      </c>
      <c r="F425" s="4" t="s">
        <v>123</v>
      </c>
      <c r="G425" s="38" t="s">
        <v>123</v>
      </c>
    </row>
    <row r="426" spans="1:7" ht="15" customHeight="1">
      <c r="A426" s="5" t="s">
        <v>441</v>
      </c>
      <c r="B426" s="6" t="s">
        <v>307</v>
      </c>
      <c r="C426" s="6" t="s">
        <v>47</v>
      </c>
      <c r="D426" s="7">
        <v>200</v>
      </c>
      <c r="E426" s="7">
        <v>2789.01</v>
      </c>
      <c r="F426" s="7">
        <v>328</v>
      </c>
      <c r="G426" s="39">
        <v>4119.06</v>
      </c>
    </row>
    <row r="427" spans="1:7" ht="15" customHeight="1">
      <c r="A427" s="2" t="s">
        <v>441</v>
      </c>
      <c r="B427" s="3" t="s">
        <v>307</v>
      </c>
      <c r="C427" s="3" t="s">
        <v>134</v>
      </c>
      <c r="D427" s="4" t="s">
        <v>123</v>
      </c>
      <c r="E427" s="4" t="s">
        <v>123</v>
      </c>
      <c r="F427" s="4">
        <v>2205</v>
      </c>
      <c r="G427" s="38">
        <v>39783.54</v>
      </c>
    </row>
    <row r="428" spans="1:7" ht="15" customHeight="1">
      <c r="A428" s="5" t="s">
        <v>441</v>
      </c>
      <c r="B428" s="6" t="s">
        <v>307</v>
      </c>
      <c r="C428" s="6" t="s">
        <v>53</v>
      </c>
      <c r="D428" s="7">
        <v>31820</v>
      </c>
      <c r="E428" s="7">
        <v>414678.67</v>
      </c>
      <c r="F428" s="7">
        <v>130306</v>
      </c>
      <c r="G428" s="39">
        <v>1657121.92</v>
      </c>
    </row>
    <row r="429" spans="1:7" ht="15" customHeight="1">
      <c r="A429" s="2" t="s">
        <v>441</v>
      </c>
      <c r="B429" s="3" t="s">
        <v>307</v>
      </c>
      <c r="C429" s="3" t="s">
        <v>41</v>
      </c>
      <c r="D429" s="4">
        <v>618779</v>
      </c>
      <c r="E429" s="4">
        <v>7545369.18</v>
      </c>
      <c r="F429" s="4">
        <v>1069942</v>
      </c>
      <c r="G429" s="38">
        <v>12437780.73</v>
      </c>
    </row>
    <row r="430" spans="1:7" ht="15" customHeight="1">
      <c r="A430" s="5" t="s">
        <v>441</v>
      </c>
      <c r="B430" s="6" t="s">
        <v>307</v>
      </c>
      <c r="C430" s="6" t="s">
        <v>297</v>
      </c>
      <c r="D430" s="7" t="s">
        <v>123</v>
      </c>
      <c r="E430" s="7" t="s">
        <v>123</v>
      </c>
      <c r="F430" s="7">
        <v>1056</v>
      </c>
      <c r="G430" s="39">
        <v>13993.36</v>
      </c>
    </row>
    <row r="431" spans="1:7" ht="15" customHeight="1">
      <c r="A431" s="2" t="s">
        <v>441</v>
      </c>
      <c r="B431" s="3" t="s">
        <v>307</v>
      </c>
      <c r="C431" s="3" t="s">
        <v>44</v>
      </c>
      <c r="D431" s="4" t="s">
        <v>123</v>
      </c>
      <c r="E431" s="4" t="s">
        <v>123</v>
      </c>
      <c r="F431" s="4">
        <v>200</v>
      </c>
      <c r="G431" s="38">
        <v>2752.7</v>
      </c>
    </row>
    <row r="432" spans="1:7" ht="15" customHeight="1">
      <c r="A432" s="5" t="s">
        <v>441</v>
      </c>
      <c r="B432" s="6" t="s">
        <v>307</v>
      </c>
      <c r="C432" s="6" t="s">
        <v>42</v>
      </c>
      <c r="D432" s="7">
        <v>23232.5</v>
      </c>
      <c r="E432" s="7">
        <v>309046.51</v>
      </c>
      <c r="F432" s="7">
        <v>26598</v>
      </c>
      <c r="G432" s="39">
        <v>360119.13</v>
      </c>
    </row>
    <row r="433" spans="1:7" ht="15" customHeight="1">
      <c r="A433" s="2" t="s">
        <v>441</v>
      </c>
      <c r="B433" s="3" t="s">
        <v>307</v>
      </c>
      <c r="C433" s="3" t="s">
        <v>98</v>
      </c>
      <c r="D433" s="4" t="s">
        <v>123</v>
      </c>
      <c r="E433" s="4" t="s">
        <v>123</v>
      </c>
      <c r="F433" s="4">
        <v>2</v>
      </c>
      <c r="G433" s="38">
        <v>13.46</v>
      </c>
    </row>
    <row r="434" spans="1:7" ht="15" customHeight="1">
      <c r="A434" s="5" t="s">
        <v>442</v>
      </c>
      <c r="B434" s="6" t="s">
        <v>308</v>
      </c>
      <c r="C434" s="6" t="s">
        <v>47</v>
      </c>
      <c r="D434" s="7">
        <v>200</v>
      </c>
      <c r="E434" s="7">
        <v>3023.6</v>
      </c>
      <c r="F434" s="7">
        <v>310</v>
      </c>
      <c r="G434" s="39">
        <v>3315.85</v>
      </c>
    </row>
    <row r="435" spans="1:7" ht="15" customHeight="1">
      <c r="A435" s="2" t="s">
        <v>442</v>
      </c>
      <c r="B435" s="3" t="s">
        <v>308</v>
      </c>
      <c r="C435" s="3" t="s">
        <v>134</v>
      </c>
      <c r="D435" s="4">
        <v>450</v>
      </c>
      <c r="E435" s="4">
        <v>5615</v>
      </c>
      <c r="F435" s="4" t="s">
        <v>123</v>
      </c>
      <c r="G435" s="38" t="s">
        <v>123</v>
      </c>
    </row>
    <row r="436" spans="1:7" ht="15" customHeight="1">
      <c r="A436" s="5" t="s">
        <v>442</v>
      </c>
      <c r="B436" s="6" t="s">
        <v>308</v>
      </c>
      <c r="C436" s="6" t="s">
        <v>53</v>
      </c>
      <c r="D436" s="7">
        <v>460</v>
      </c>
      <c r="E436" s="7">
        <v>6908.64</v>
      </c>
      <c r="F436" s="7">
        <v>2780</v>
      </c>
      <c r="G436" s="39">
        <v>32112.81</v>
      </c>
    </row>
    <row r="437" spans="1:7" ht="15" customHeight="1">
      <c r="A437" s="2" t="s">
        <v>442</v>
      </c>
      <c r="B437" s="3" t="s">
        <v>308</v>
      </c>
      <c r="C437" s="3" t="s">
        <v>41</v>
      </c>
      <c r="D437" s="4">
        <v>205493</v>
      </c>
      <c r="E437" s="4">
        <v>2417367.1</v>
      </c>
      <c r="F437" s="4">
        <v>272541</v>
      </c>
      <c r="G437" s="38">
        <v>2477705.6</v>
      </c>
    </row>
    <row r="438" spans="1:7" ht="15" customHeight="1">
      <c r="A438" s="5" t="s">
        <v>442</v>
      </c>
      <c r="B438" s="6" t="s">
        <v>308</v>
      </c>
      <c r="C438" s="6" t="s">
        <v>42</v>
      </c>
      <c r="D438" s="7">
        <v>20036.2</v>
      </c>
      <c r="E438" s="7">
        <v>281542.8</v>
      </c>
      <c r="F438" s="7">
        <v>6000</v>
      </c>
      <c r="G438" s="39">
        <v>68756.01</v>
      </c>
    </row>
    <row r="439" spans="1:7" ht="15" customHeight="1">
      <c r="A439" s="2" t="s">
        <v>442</v>
      </c>
      <c r="B439" s="3" t="s">
        <v>308</v>
      </c>
      <c r="C439" s="3" t="s">
        <v>98</v>
      </c>
      <c r="D439" s="4" t="s">
        <v>123</v>
      </c>
      <c r="E439" s="4" t="s">
        <v>123</v>
      </c>
      <c r="F439" s="4">
        <v>2</v>
      </c>
      <c r="G439" s="38">
        <v>13.46</v>
      </c>
    </row>
    <row r="440" spans="1:7" ht="15" customHeight="1">
      <c r="A440" s="5" t="s">
        <v>442</v>
      </c>
      <c r="B440" s="6" t="s">
        <v>308</v>
      </c>
      <c r="C440" s="6" t="s">
        <v>66</v>
      </c>
      <c r="D440" s="7" t="s">
        <v>123</v>
      </c>
      <c r="E440" s="7" t="s">
        <v>123</v>
      </c>
      <c r="F440" s="7">
        <v>7130</v>
      </c>
      <c r="G440" s="39">
        <v>83648.12</v>
      </c>
    </row>
    <row r="441" spans="1:7" ht="15" customHeight="1">
      <c r="A441" s="2" t="s">
        <v>443</v>
      </c>
      <c r="B441" s="3" t="s">
        <v>309</v>
      </c>
      <c r="C441" s="3" t="s">
        <v>134</v>
      </c>
      <c r="D441" s="4" t="s">
        <v>123</v>
      </c>
      <c r="E441" s="4" t="s">
        <v>123</v>
      </c>
      <c r="F441" s="4">
        <v>5</v>
      </c>
      <c r="G441" s="38">
        <v>93.54</v>
      </c>
    </row>
    <row r="442" spans="1:7" ht="15" customHeight="1">
      <c r="A442" s="5" t="s">
        <v>545</v>
      </c>
      <c r="B442" s="6" t="s">
        <v>546</v>
      </c>
      <c r="C442" s="6" t="s">
        <v>41</v>
      </c>
      <c r="D442" s="7" t="s">
        <v>123</v>
      </c>
      <c r="E442" s="7" t="s">
        <v>123</v>
      </c>
      <c r="F442" s="7">
        <v>15</v>
      </c>
      <c r="G442" s="39">
        <v>101.48</v>
      </c>
    </row>
    <row r="443" spans="1:7" ht="15" customHeight="1">
      <c r="A443" s="2" t="s">
        <v>444</v>
      </c>
      <c r="B443" s="3" t="s">
        <v>280</v>
      </c>
      <c r="C443" s="3" t="s">
        <v>42</v>
      </c>
      <c r="D443" s="4" t="s">
        <v>123</v>
      </c>
      <c r="E443" s="4" t="s">
        <v>123</v>
      </c>
      <c r="F443" s="4">
        <v>41830</v>
      </c>
      <c r="G443" s="38">
        <v>499378.34</v>
      </c>
    </row>
    <row r="444" spans="1:7" ht="15" customHeight="1">
      <c r="A444" s="5" t="s">
        <v>547</v>
      </c>
      <c r="B444" s="6" t="s">
        <v>548</v>
      </c>
      <c r="C444" s="6" t="s">
        <v>133</v>
      </c>
      <c r="D444" s="7" t="s">
        <v>123</v>
      </c>
      <c r="E444" s="7" t="s">
        <v>123</v>
      </c>
      <c r="F444" s="7">
        <v>375</v>
      </c>
      <c r="G444" s="39">
        <v>2718.75</v>
      </c>
    </row>
    <row r="445" spans="1:7" ht="15" customHeight="1">
      <c r="A445" s="2" t="s">
        <v>547</v>
      </c>
      <c r="B445" s="3" t="s">
        <v>548</v>
      </c>
      <c r="C445" s="3" t="s">
        <v>64</v>
      </c>
      <c r="D445" s="4" t="s">
        <v>123</v>
      </c>
      <c r="E445" s="4" t="s">
        <v>123</v>
      </c>
      <c r="F445" s="4">
        <v>200</v>
      </c>
      <c r="G445" s="38">
        <v>1300</v>
      </c>
    </row>
    <row r="446" spans="1:7" ht="15" customHeight="1">
      <c r="A446" s="5" t="s">
        <v>445</v>
      </c>
      <c r="B446" s="6" t="s">
        <v>280</v>
      </c>
      <c r="C446" s="6" t="s">
        <v>53</v>
      </c>
      <c r="D446" s="7" t="s">
        <v>123</v>
      </c>
      <c r="E446" s="7" t="s">
        <v>123</v>
      </c>
      <c r="F446" s="7">
        <v>6534</v>
      </c>
      <c r="G446" s="39">
        <v>81801.77</v>
      </c>
    </row>
    <row r="447" spans="1:7" ht="15" customHeight="1">
      <c r="A447" s="2" t="s">
        <v>445</v>
      </c>
      <c r="B447" s="3" t="s">
        <v>280</v>
      </c>
      <c r="C447" s="3" t="s">
        <v>70</v>
      </c>
      <c r="D447" s="4" t="s">
        <v>123</v>
      </c>
      <c r="E447" s="4" t="s">
        <v>123</v>
      </c>
      <c r="F447" s="4">
        <v>550</v>
      </c>
      <c r="G447" s="38">
        <v>5816.73</v>
      </c>
    </row>
    <row r="448" spans="1:7" ht="15" customHeight="1">
      <c r="A448" s="5" t="s">
        <v>446</v>
      </c>
      <c r="B448" s="6" t="s">
        <v>447</v>
      </c>
      <c r="C448" s="6" t="s">
        <v>47</v>
      </c>
      <c r="D448" s="7" t="s">
        <v>123</v>
      </c>
      <c r="E448" s="7" t="s">
        <v>123</v>
      </c>
      <c r="F448" s="7">
        <v>3665</v>
      </c>
      <c r="G448" s="39">
        <v>23799.2</v>
      </c>
    </row>
    <row r="449" spans="1:7" ht="15" customHeight="1">
      <c r="A449" s="2" t="s">
        <v>446</v>
      </c>
      <c r="B449" s="3" t="s">
        <v>312</v>
      </c>
      <c r="C449" s="3" t="s">
        <v>47</v>
      </c>
      <c r="D449" s="4">
        <v>2160</v>
      </c>
      <c r="E449" s="4">
        <v>11668.41</v>
      </c>
      <c r="F449" s="4" t="s">
        <v>123</v>
      </c>
      <c r="G449" s="38" t="s">
        <v>123</v>
      </c>
    </row>
    <row r="450" spans="1:7" ht="15" customHeight="1">
      <c r="A450" s="5" t="s">
        <v>446</v>
      </c>
      <c r="B450" s="6" t="s">
        <v>447</v>
      </c>
      <c r="C450" s="6" t="s">
        <v>93</v>
      </c>
      <c r="D450" s="7" t="s">
        <v>123</v>
      </c>
      <c r="E450" s="7" t="s">
        <v>123</v>
      </c>
      <c r="F450" s="7">
        <v>25285</v>
      </c>
      <c r="G450" s="39">
        <v>166636.21</v>
      </c>
    </row>
    <row r="451" spans="1:7" ht="15" customHeight="1">
      <c r="A451" s="2" t="s">
        <v>446</v>
      </c>
      <c r="B451" s="3" t="s">
        <v>312</v>
      </c>
      <c r="C451" s="3" t="s">
        <v>63</v>
      </c>
      <c r="D451" s="4">
        <v>1035</v>
      </c>
      <c r="E451" s="4">
        <v>7516.39</v>
      </c>
      <c r="F451" s="4" t="s">
        <v>123</v>
      </c>
      <c r="G451" s="38" t="s">
        <v>123</v>
      </c>
    </row>
    <row r="452" spans="1:7" ht="15" customHeight="1">
      <c r="A452" s="5" t="s">
        <v>446</v>
      </c>
      <c r="B452" s="6" t="s">
        <v>312</v>
      </c>
      <c r="C452" s="6" t="s">
        <v>53</v>
      </c>
      <c r="D452" s="7">
        <v>400</v>
      </c>
      <c r="E452" s="7">
        <v>2918.85</v>
      </c>
      <c r="F452" s="7" t="s">
        <v>123</v>
      </c>
      <c r="G452" s="39" t="s">
        <v>123</v>
      </c>
    </row>
    <row r="453" spans="1:7" ht="15" customHeight="1">
      <c r="A453" s="2" t="s">
        <v>446</v>
      </c>
      <c r="B453" s="3" t="s">
        <v>447</v>
      </c>
      <c r="C453" s="3" t="s">
        <v>53</v>
      </c>
      <c r="D453" s="4" t="s">
        <v>123</v>
      </c>
      <c r="E453" s="4" t="s">
        <v>123</v>
      </c>
      <c r="F453" s="4">
        <v>1000</v>
      </c>
      <c r="G453" s="38">
        <v>10900.59</v>
      </c>
    </row>
    <row r="454" spans="1:7" ht="15" customHeight="1">
      <c r="A454" s="5" t="s">
        <v>446</v>
      </c>
      <c r="B454" s="6" t="s">
        <v>312</v>
      </c>
      <c r="C454" s="6" t="s">
        <v>100</v>
      </c>
      <c r="D454" s="7">
        <v>2016</v>
      </c>
      <c r="E454" s="7">
        <v>12091.44</v>
      </c>
      <c r="F454" s="7" t="s">
        <v>123</v>
      </c>
      <c r="G454" s="39" t="s">
        <v>123</v>
      </c>
    </row>
    <row r="455" spans="1:7" ht="15" customHeight="1">
      <c r="A455" s="2" t="s">
        <v>446</v>
      </c>
      <c r="B455" s="3" t="s">
        <v>447</v>
      </c>
      <c r="C455" s="3" t="s">
        <v>100</v>
      </c>
      <c r="D455" s="4" t="s">
        <v>123</v>
      </c>
      <c r="E455" s="4" t="s">
        <v>123</v>
      </c>
      <c r="F455" s="4">
        <v>9756</v>
      </c>
      <c r="G455" s="38">
        <v>56595.72</v>
      </c>
    </row>
    <row r="456" spans="1:7" ht="15" customHeight="1">
      <c r="A456" s="5" t="s">
        <v>446</v>
      </c>
      <c r="B456" s="6" t="s">
        <v>312</v>
      </c>
      <c r="C456" s="6" t="s">
        <v>51</v>
      </c>
      <c r="D456" s="7">
        <v>112200</v>
      </c>
      <c r="E456" s="7">
        <v>692617.75</v>
      </c>
      <c r="F456" s="7" t="s">
        <v>123</v>
      </c>
      <c r="G456" s="39" t="s">
        <v>123</v>
      </c>
    </row>
    <row r="457" spans="1:7" ht="15" customHeight="1">
      <c r="A457" s="2" t="s">
        <v>446</v>
      </c>
      <c r="B457" s="3" t="s">
        <v>447</v>
      </c>
      <c r="C457" s="3" t="s">
        <v>51</v>
      </c>
      <c r="D457" s="4" t="s">
        <v>123</v>
      </c>
      <c r="E457" s="4" t="s">
        <v>123</v>
      </c>
      <c r="F457" s="4">
        <v>2000</v>
      </c>
      <c r="G457" s="38">
        <v>24185.61</v>
      </c>
    </row>
    <row r="458" spans="1:7" ht="15" customHeight="1">
      <c r="A458" s="5" t="s">
        <v>446</v>
      </c>
      <c r="B458" s="6" t="s">
        <v>312</v>
      </c>
      <c r="C458" s="6" t="s">
        <v>41</v>
      </c>
      <c r="D458" s="7">
        <v>12005</v>
      </c>
      <c r="E458" s="7">
        <v>87312.05</v>
      </c>
      <c r="F458" s="7" t="s">
        <v>123</v>
      </c>
      <c r="G458" s="39" t="s">
        <v>123</v>
      </c>
    </row>
    <row r="459" spans="1:7" ht="15" customHeight="1">
      <c r="A459" s="2" t="s">
        <v>446</v>
      </c>
      <c r="B459" s="3" t="s">
        <v>312</v>
      </c>
      <c r="C459" s="3" t="s">
        <v>94</v>
      </c>
      <c r="D459" s="4">
        <v>116904</v>
      </c>
      <c r="E459" s="4">
        <v>696744.94</v>
      </c>
      <c r="F459" s="4" t="s">
        <v>123</v>
      </c>
      <c r="G459" s="38" t="s">
        <v>123</v>
      </c>
    </row>
    <row r="460" spans="1:7" ht="15" customHeight="1">
      <c r="A460" s="5" t="s">
        <v>446</v>
      </c>
      <c r="B460" s="6" t="s">
        <v>312</v>
      </c>
      <c r="C460" s="6" t="s">
        <v>70</v>
      </c>
      <c r="D460" s="7">
        <v>400</v>
      </c>
      <c r="E460" s="7">
        <v>1736.97</v>
      </c>
      <c r="F460" s="7" t="s">
        <v>123</v>
      </c>
      <c r="G460" s="39" t="s">
        <v>123</v>
      </c>
    </row>
    <row r="461" spans="1:7" ht="15" customHeight="1">
      <c r="A461" s="2" t="s">
        <v>446</v>
      </c>
      <c r="B461" s="3" t="s">
        <v>447</v>
      </c>
      <c r="C461" s="3" t="s">
        <v>70</v>
      </c>
      <c r="D461" s="4" t="s">
        <v>123</v>
      </c>
      <c r="E461" s="4" t="s">
        <v>123</v>
      </c>
      <c r="F461" s="4">
        <v>1100</v>
      </c>
      <c r="G461" s="38">
        <v>5172.91</v>
      </c>
    </row>
    <row r="462" spans="1:7" ht="15" customHeight="1">
      <c r="A462" s="5" t="s">
        <v>446</v>
      </c>
      <c r="B462" s="6" t="s">
        <v>447</v>
      </c>
      <c r="C462" s="6" t="s">
        <v>65</v>
      </c>
      <c r="D462" s="7" t="s">
        <v>123</v>
      </c>
      <c r="E462" s="7" t="s">
        <v>123</v>
      </c>
      <c r="F462" s="7">
        <v>1620</v>
      </c>
      <c r="G462" s="39">
        <v>10793.2</v>
      </c>
    </row>
    <row r="463" spans="1:7" ht="15" customHeight="1">
      <c r="A463" s="2" t="s">
        <v>448</v>
      </c>
      <c r="B463" s="3" t="s">
        <v>280</v>
      </c>
      <c r="C463" s="3" t="s">
        <v>133</v>
      </c>
      <c r="D463" s="4" t="s">
        <v>123</v>
      </c>
      <c r="E463" s="4" t="s">
        <v>123</v>
      </c>
      <c r="F463" s="4">
        <v>200</v>
      </c>
      <c r="G463" s="38">
        <v>1540</v>
      </c>
    </row>
    <row r="464" spans="1:7" ht="15" customHeight="1">
      <c r="A464" s="5" t="s">
        <v>448</v>
      </c>
      <c r="B464" s="6" t="s">
        <v>280</v>
      </c>
      <c r="C464" s="6" t="s">
        <v>53</v>
      </c>
      <c r="D464" s="7" t="s">
        <v>123</v>
      </c>
      <c r="E464" s="7" t="s">
        <v>123</v>
      </c>
      <c r="F464" s="7">
        <v>61187.5</v>
      </c>
      <c r="G464" s="39">
        <v>866051.48</v>
      </c>
    </row>
    <row r="465" spans="1:7" ht="15" customHeight="1">
      <c r="A465" s="2" t="s">
        <v>448</v>
      </c>
      <c r="B465" s="3" t="s">
        <v>280</v>
      </c>
      <c r="C465" s="3" t="s">
        <v>55</v>
      </c>
      <c r="D465" s="4" t="s">
        <v>123</v>
      </c>
      <c r="E465" s="4" t="s">
        <v>123</v>
      </c>
      <c r="F465" s="4">
        <v>33850</v>
      </c>
      <c r="G465" s="38">
        <v>473617.13</v>
      </c>
    </row>
    <row r="466" spans="1:7" ht="15" customHeight="1">
      <c r="A466" s="5" t="s">
        <v>448</v>
      </c>
      <c r="B466" s="6" t="s">
        <v>280</v>
      </c>
      <c r="C466" s="6" t="s">
        <v>42</v>
      </c>
      <c r="D466" s="7" t="s">
        <v>123</v>
      </c>
      <c r="E466" s="7" t="s">
        <v>123</v>
      </c>
      <c r="F466" s="7">
        <v>53926.2</v>
      </c>
      <c r="G466" s="39">
        <v>625492.28</v>
      </c>
    </row>
    <row r="467" spans="1:7" ht="15" customHeight="1">
      <c r="A467" s="2" t="s">
        <v>448</v>
      </c>
      <c r="B467" s="3" t="s">
        <v>280</v>
      </c>
      <c r="C467" s="3" t="s">
        <v>151</v>
      </c>
      <c r="D467" s="4" t="s">
        <v>123</v>
      </c>
      <c r="E467" s="4" t="s">
        <v>123</v>
      </c>
      <c r="F467" s="4">
        <v>2080</v>
      </c>
      <c r="G467" s="38">
        <v>12771.38</v>
      </c>
    </row>
    <row r="468" spans="1:7" ht="15" customHeight="1">
      <c r="A468" s="5" t="s">
        <v>448</v>
      </c>
      <c r="B468" s="6" t="s">
        <v>280</v>
      </c>
      <c r="C468" s="6" t="s">
        <v>64</v>
      </c>
      <c r="D468" s="7" t="s">
        <v>123</v>
      </c>
      <c r="E468" s="7" t="s">
        <v>123</v>
      </c>
      <c r="F468" s="7">
        <v>32</v>
      </c>
      <c r="G468" s="39">
        <v>219.84</v>
      </c>
    </row>
    <row r="469" spans="1:7" ht="15" customHeight="1">
      <c r="A469" s="2" t="s">
        <v>449</v>
      </c>
      <c r="B469" s="3" t="s">
        <v>450</v>
      </c>
      <c r="C469" s="3" t="s">
        <v>62</v>
      </c>
      <c r="D469" s="4" t="s">
        <v>123</v>
      </c>
      <c r="E469" s="4" t="s">
        <v>123</v>
      </c>
      <c r="F469" s="4">
        <v>1.8</v>
      </c>
      <c r="G469" s="38">
        <v>0.4</v>
      </c>
    </row>
    <row r="470" spans="1:7" ht="15" customHeight="1">
      <c r="A470" s="5" t="s">
        <v>449</v>
      </c>
      <c r="B470" s="6" t="s">
        <v>450</v>
      </c>
      <c r="C470" s="6" t="s">
        <v>98</v>
      </c>
      <c r="D470" s="7" t="s">
        <v>123</v>
      </c>
      <c r="E470" s="7" t="s">
        <v>123</v>
      </c>
      <c r="F470" s="7">
        <v>9</v>
      </c>
      <c r="G470" s="39">
        <v>0.39</v>
      </c>
    </row>
    <row r="471" spans="1:7" ht="15" customHeight="1">
      <c r="A471" s="2" t="s">
        <v>451</v>
      </c>
      <c r="B471" s="3" t="s">
        <v>313</v>
      </c>
      <c r="C471" s="3" t="s">
        <v>42</v>
      </c>
      <c r="D471" s="4">
        <v>29125</v>
      </c>
      <c r="E471" s="4">
        <v>384808.21</v>
      </c>
      <c r="F471" s="4" t="s">
        <v>123</v>
      </c>
      <c r="G471" s="38" t="s">
        <v>123</v>
      </c>
    </row>
    <row r="472" spans="1:7" ht="15" customHeight="1">
      <c r="A472" s="5" t="s">
        <v>452</v>
      </c>
      <c r="B472" s="6" t="s">
        <v>314</v>
      </c>
      <c r="C472" s="6" t="s">
        <v>47</v>
      </c>
      <c r="D472" s="7">
        <v>76055</v>
      </c>
      <c r="E472" s="7">
        <v>1000075.95</v>
      </c>
      <c r="F472" s="7">
        <v>32450</v>
      </c>
      <c r="G472" s="39">
        <v>332384.37</v>
      </c>
    </row>
    <row r="473" spans="1:7" ht="15" customHeight="1">
      <c r="A473" s="2" t="s">
        <v>452</v>
      </c>
      <c r="B473" s="3" t="s">
        <v>314</v>
      </c>
      <c r="C473" s="3" t="s">
        <v>606</v>
      </c>
      <c r="D473" s="4">
        <v>655</v>
      </c>
      <c r="E473" s="4">
        <v>4052.02</v>
      </c>
      <c r="F473" s="4" t="s">
        <v>123</v>
      </c>
      <c r="G473" s="38" t="s">
        <v>123</v>
      </c>
    </row>
    <row r="474" spans="1:7" ht="15" customHeight="1">
      <c r="A474" s="5" t="s">
        <v>452</v>
      </c>
      <c r="B474" s="6" t="s">
        <v>314</v>
      </c>
      <c r="C474" s="6" t="s">
        <v>133</v>
      </c>
      <c r="D474" s="7" t="s">
        <v>123</v>
      </c>
      <c r="E474" s="7" t="s">
        <v>123</v>
      </c>
      <c r="F474" s="7">
        <v>643.5</v>
      </c>
      <c r="G474" s="39">
        <v>3577.86</v>
      </c>
    </row>
    <row r="475" spans="1:7" ht="15" customHeight="1">
      <c r="A475" s="2" t="s">
        <v>452</v>
      </c>
      <c r="B475" s="3" t="s">
        <v>314</v>
      </c>
      <c r="C475" s="3" t="s">
        <v>63</v>
      </c>
      <c r="D475" s="4" t="s">
        <v>123</v>
      </c>
      <c r="E475" s="4" t="s">
        <v>123</v>
      </c>
      <c r="F475" s="4">
        <v>3420</v>
      </c>
      <c r="G475" s="38">
        <v>21115.42</v>
      </c>
    </row>
    <row r="476" spans="1:7" ht="15" customHeight="1">
      <c r="A476" s="5" t="s">
        <v>452</v>
      </c>
      <c r="B476" s="6" t="s">
        <v>314</v>
      </c>
      <c r="C476" s="6" t="s">
        <v>134</v>
      </c>
      <c r="D476" s="7" t="s">
        <v>123</v>
      </c>
      <c r="E476" s="7" t="s">
        <v>123</v>
      </c>
      <c r="F476" s="7">
        <v>1600</v>
      </c>
      <c r="G476" s="39">
        <v>30691.46</v>
      </c>
    </row>
    <row r="477" spans="1:7" ht="15" customHeight="1">
      <c r="A477" s="2" t="s">
        <v>452</v>
      </c>
      <c r="B477" s="3" t="s">
        <v>314</v>
      </c>
      <c r="C477" s="3" t="s">
        <v>62</v>
      </c>
      <c r="D477" s="4">
        <v>3813.6</v>
      </c>
      <c r="E477" s="4">
        <v>47681.84</v>
      </c>
      <c r="F477" s="4">
        <v>13620</v>
      </c>
      <c r="G477" s="38">
        <v>223107</v>
      </c>
    </row>
    <row r="478" spans="1:7" ht="15" customHeight="1">
      <c r="A478" s="5" t="s">
        <v>452</v>
      </c>
      <c r="B478" s="6" t="s">
        <v>314</v>
      </c>
      <c r="C478" s="6" t="s">
        <v>53</v>
      </c>
      <c r="D478" s="7">
        <v>126547.13</v>
      </c>
      <c r="E478" s="7">
        <v>1520250.5</v>
      </c>
      <c r="F478" s="7">
        <v>112741</v>
      </c>
      <c r="G478" s="39">
        <v>1496390.93</v>
      </c>
    </row>
    <row r="479" spans="1:7" ht="15" customHeight="1">
      <c r="A479" s="2" t="s">
        <v>452</v>
      </c>
      <c r="B479" s="3" t="s">
        <v>314</v>
      </c>
      <c r="C479" s="3" t="s">
        <v>81</v>
      </c>
      <c r="D479" s="4">
        <v>97173</v>
      </c>
      <c r="E479" s="4">
        <v>1162458.3</v>
      </c>
      <c r="F479" s="4" t="s">
        <v>123</v>
      </c>
      <c r="G479" s="38" t="s">
        <v>123</v>
      </c>
    </row>
    <row r="480" spans="1:7" ht="15" customHeight="1">
      <c r="A480" s="5" t="s">
        <v>452</v>
      </c>
      <c r="B480" s="6" t="s">
        <v>314</v>
      </c>
      <c r="C480" s="6" t="s">
        <v>50</v>
      </c>
      <c r="D480" s="7">
        <v>1500</v>
      </c>
      <c r="E480" s="7">
        <v>20595.66</v>
      </c>
      <c r="F480" s="7" t="s">
        <v>123</v>
      </c>
      <c r="G480" s="39" t="s">
        <v>123</v>
      </c>
    </row>
    <row r="481" spans="1:7" ht="15" customHeight="1">
      <c r="A481" s="2" t="s">
        <v>452</v>
      </c>
      <c r="B481" s="3" t="s">
        <v>314</v>
      </c>
      <c r="C481" s="3" t="s">
        <v>51</v>
      </c>
      <c r="D481" s="4">
        <v>11000</v>
      </c>
      <c r="E481" s="4">
        <v>114638.22</v>
      </c>
      <c r="F481" s="4">
        <v>3630</v>
      </c>
      <c r="G481" s="38">
        <v>31966.91</v>
      </c>
    </row>
    <row r="482" spans="1:7" ht="15" customHeight="1">
      <c r="A482" s="5" t="s">
        <v>452</v>
      </c>
      <c r="B482" s="6" t="s">
        <v>314</v>
      </c>
      <c r="C482" s="6" t="s">
        <v>55</v>
      </c>
      <c r="D482" s="7">
        <v>21044</v>
      </c>
      <c r="E482" s="7">
        <v>297303.91</v>
      </c>
      <c r="F482" s="7">
        <v>95070</v>
      </c>
      <c r="G482" s="39">
        <v>1428579.84</v>
      </c>
    </row>
    <row r="483" spans="1:7" ht="15" customHeight="1">
      <c r="A483" s="2" t="s">
        <v>452</v>
      </c>
      <c r="B483" s="3" t="s">
        <v>314</v>
      </c>
      <c r="C483" s="3" t="s">
        <v>607</v>
      </c>
      <c r="D483" s="4">
        <v>10240</v>
      </c>
      <c r="E483" s="4">
        <v>104224.2</v>
      </c>
      <c r="F483" s="4" t="s">
        <v>123</v>
      </c>
      <c r="G483" s="38" t="s">
        <v>123</v>
      </c>
    </row>
    <row r="484" spans="1:7" ht="15" customHeight="1">
      <c r="A484" s="5" t="s">
        <v>452</v>
      </c>
      <c r="B484" s="6" t="s">
        <v>314</v>
      </c>
      <c r="C484" s="6" t="s">
        <v>41</v>
      </c>
      <c r="D484" s="7">
        <v>10550</v>
      </c>
      <c r="E484" s="7">
        <v>104803.74</v>
      </c>
      <c r="F484" s="7">
        <v>18265</v>
      </c>
      <c r="G484" s="39">
        <v>130991.65</v>
      </c>
    </row>
    <row r="485" spans="1:7" ht="15" customHeight="1">
      <c r="A485" s="2" t="s">
        <v>452</v>
      </c>
      <c r="B485" s="3" t="s">
        <v>314</v>
      </c>
      <c r="C485" s="3" t="s">
        <v>91</v>
      </c>
      <c r="D485" s="4">
        <v>500</v>
      </c>
      <c r="E485" s="4">
        <v>7446.32</v>
      </c>
      <c r="F485" s="4">
        <v>1300</v>
      </c>
      <c r="G485" s="38">
        <v>15312.85</v>
      </c>
    </row>
    <row r="486" spans="1:7" ht="15" customHeight="1">
      <c r="A486" s="5" t="s">
        <v>452</v>
      </c>
      <c r="B486" s="6" t="s">
        <v>314</v>
      </c>
      <c r="C486" s="6" t="s">
        <v>60</v>
      </c>
      <c r="D486" s="7">
        <v>12540</v>
      </c>
      <c r="E486" s="7">
        <v>159503.32</v>
      </c>
      <c r="F486" s="7">
        <v>3150</v>
      </c>
      <c r="G486" s="39">
        <v>33277.76</v>
      </c>
    </row>
    <row r="487" spans="1:7" ht="15" customHeight="1">
      <c r="A487" s="2" t="s">
        <v>452</v>
      </c>
      <c r="B487" s="3" t="s">
        <v>314</v>
      </c>
      <c r="C487" s="3" t="s">
        <v>42</v>
      </c>
      <c r="D487" s="4">
        <v>159668.8</v>
      </c>
      <c r="E487" s="4">
        <v>1822626.82</v>
      </c>
      <c r="F487" s="4">
        <v>432811.9</v>
      </c>
      <c r="G487" s="38">
        <v>5000906.81</v>
      </c>
    </row>
    <row r="488" spans="1:7" ht="15" customHeight="1">
      <c r="A488" s="5" t="s">
        <v>452</v>
      </c>
      <c r="B488" s="6" t="s">
        <v>314</v>
      </c>
      <c r="C488" s="6" t="s">
        <v>98</v>
      </c>
      <c r="D488" s="7" t="s">
        <v>123</v>
      </c>
      <c r="E488" s="7" t="s">
        <v>123</v>
      </c>
      <c r="F488" s="7">
        <v>9556.7</v>
      </c>
      <c r="G488" s="39">
        <v>150468.44</v>
      </c>
    </row>
    <row r="489" spans="1:7" ht="15" customHeight="1">
      <c r="A489" s="2" t="s">
        <v>452</v>
      </c>
      <c r="B489" s="3" t="s">
        <v>314</v>
      </c>
      <c r="C489" s="3" t="s">
        <v>102</v>
      </c>
      <c r="D489" s="4">
        <v>209</v>
      </c>
      <c r="E489" s="4">
        <v>1442.44</v>
      </c>
      <c r="F489" s="4">
        <v>100</v>
      </c>
      <c r="G489" s="38">
        <v>1710.3</v>
      </c>
    </row>
    <row r="490" spans="1:7" ht="15" customHeight="1">
      <c r="A490" s="5" t="s">
        <v>452</v>
      </c>
      <c r="B490" s="6" t="s">
        <v>314</v>
      </c>
      <c r="C490" s="6" t="s">
        <v>151</v>
      </c>
      <c r="D490" s="7">
        <v>1279</v>
      </c>
      <c r="E490" s="7">
        <v>8753.81</v>
      </c>
      <c r="F490" s="7" t="s">
        <v>123</v>
      </c>
      <c r="G490" s="39" t="s">
        <v>123</v>
      </c>
    </row>
    <row r="491" spans="1:7" ht="15" customHeight="1">
      <c r="A491" s="2" t="s">
        <v>452</v>
      </c>
      <c r="B491" s="3" t="s">
        <v>314</v>
      </c>
      <c r="C491" s="3" t="s">
        <v>549</v>
      </c>
      <c r="D491" s="4">
        <v>3050</v>
      </c>
      <c r="E491" s="4">
        <v>65069.05</v>
      </c>
      <c r="F491" s="4" t="s">
        <v>123</v>
      </c>
      <c r="G491" s="38" t="s">
        <v>123</v>
      </c>
    </row>
    <row r="492" spans="1:7" ht="15" customHeight="1">
      <c r="A492" s="5" t="s">
        <v>452</v>
      </c>
      <c r="B492" s="6" t="s">
        <v>314</v>
      </c>
      <c r="C492" s="6" t="s">
        <v>525</v>
      </c>
      <c r="D492" s="7">
        <v>2400</v>
      </c>
      <c r="E492" s="7">
        <v>26957.97</v>
      </c>
      <c r="F492" s="7" t="s">
        <v>123</v>
      </c>
      <c r="G492" s="39" t="s">
        <v>123</v>
      </c>
    </row>
    <row r="493" spans="1:7" ht="15" customHeight="1">
      <c r="A493" s="2" t="s">
        <v>452</v>
      </c>
      <c r="B493" s="3" t="s">
        <v>314</v>
      </c>
      <c r="C493" s="3" t="s">
        <v>82</v>
      </c>
      <c r="D493" s="4">
        <v>150</v>
      </c>
      <c r="E493" s="4">
        <v>1069.5</v>
      </c>
      <c r="F493" s="4" t="s">
        <v>123</v>
      </c>
      <c r="G493" s="38" t="s">
        <v>123</v>
      </c>
    </row>
    <row r="494" spans="1:7" ht="15" customHeight="1">
      <c r="A494" s="5" t="s">
        <v>453</v>
      </c>
      <c r="B494" s="6" t="s">
        <v>315</v>
      </c>
      <c r="C494" s="6" t="s">
        <v>47</v>
      </c>
      <c r="D494" s="7">
        <v>10000</v>
      </c>
      <c r="E494" s="7">
        <v>98168.18</v>
      </c>
      <c r="F494" s="7">
        <v>68056.5</v>
      </c>
      <c r="G494" s="39">
        <v>752834.13</v>
      </c>
    </row>
    <row r="495" spans="1:7" ht="15" customHeight="1">
      <c r="A495" s="2" t="s">
        <v>453</v>
      </c>
      <c r="B495" s="3" t="s">
        <v>315</v>
      </c>
      <c r="C495" s="3" t="s">
        <v>134</v>
      </c>
      <c r="D495" s="4" t="s">
        <v>123</v>
      </c>
      <c r="E495" s="4" t="s">
        <v>123</v>
      </c>
      <c r="F495" s="4">
        <v>2000</v>
      </c>
      <c r="G495" s="38">
        <v>29273.94</v>
      </c>
    </row>
    <row r="496" spans="1:7" ht="15" customHeight="1">
      <c r="A496" s="5" t="s">
        <v>453</v>
      </c>
      <c r="B496" s="6" t="s">
        <v>315</v>
      </c>
      <c r="C496" s="6" t="s">
        <v>62</v>
      </c>
      <c r="D496" s="7">
        <v>544.8</v>
      </c>
      <c r="E496" s="7">
        <v>6888.16</v>
      </c>
      <c r="F496" s="7">
        <v>16.2</v>
      </c>
      <c r="G496" s="39">
        <v>3.57</v>
      </c>
    </row>
    <row r="497" spans="1:7" ht="15" customHeight="1">
      <c r="A497" s="2" t="s">
        <v>453</v>
      </c>
      <c r="B497" s="3" t="s">
        <v>315</v>
      </c>
      <c r="C497" s="3" t="s">
        <v>53</v>
      </c>
      <c r="D497" s="4">
        <v>30645</v>
      </c>
      <c r="E497" s="4">
        <v>364452.93</v>
      </c>
      <c r="F497" s="4">
        <v>15226.72</v>
      </c>
      <c r="G497" s="38">
        <v>192498.9</v>
      </c>
    </row>
    <row r="498" spans="1:7" ht="15" customHeight="1">
      <c r="A498" s="5" t="s">
        <v>453</v>
      </c>
      <c r="B498" s="6" t="s">
        <v>315</v>
      </c>
      <c r="C498" s="6" t="s">
        <v>81</v>
      </c>
      <c r="D498" s="7">
        <v>67.5</v>
      </c>
      <c r="E498" s="7">
        <v>767.17</v>
      </c>
      <c r="F498" s="7" t="s">
        <v>123</v>
      </c>
      <c r="G498" s="39" t="s">
        <v>123</v>
      </c>
    </row>
    <row r="499" spans="1:7" ht="15" customHeight="1">
      <c r="A499" s="2" t="s">
        <v>453</v>
      </c>
      <c r="B499" s="3" t="s">
        <v>315</v>
      </c>
      <c r="C499" s="3" t="s">
        <v>50</v>
      </c>
      <c r="D499" s="4">
        <v>500</v>
      </c>
      <c r="E499" s="4">
        <v>6887.06</v>
      </c>
      <c r="F499" s="4" t="s">
        <v>123</v>
      </c>
      <c r="G499" s="38" t="s">
        <v>123</v>
      </c>
    </row>
    <row r="500" spans="1:7" ht="15" customHeight="1">
      <c r="A500" s="5" t="s">
        <v>453</v>
      </c>
      <c r="B500" s="6" t="s">
        <v>315</v>
      </c>
      <c r="C500" s="6" t="s">
        <v>51</v>
      </c>
      <c r="D500" s="7" t="s">
        <v>123</v>
      </c>
      <c r="E500" s="7" t="s">
        <v>123</v>
      </c>
      <c r="F500" s="7">
        <v>6280</v>
      </c>
      <c r="G500" s="39">
        <v>56653.62</v>
      </c>
    </row>
    <row r="501" spans="1:7" ht="15" customHeight="1">
      <c r="A501" s="2" t="s">
        <v>453</v>
      </c>
      <c r="B501" s="3" t="s">
        <v>315</v>
      </c>
      <c r="C501" s="3" t="s">
        <v>55</v>
      </c>
      <c r="D501" s="4">
        <v>26865</v>
      </c>
      <c r="E501" s="4">
        <v>362150.83</v>
      </c>
      <c r="F501" s="4">
        <v>29223</v>
      </c>
      <c r="G501" s="38">
        <v>445791.47</v>
      </c>
    </row>
    <row r="502" spans="1:7" ht="15" customHeight="1">
      <c r="A502" s="5" t="s">
        <v>453</v>
      </c>
      <c r="B502" s="6" t="s">
        <v>315</v>
      </c>
      <c r="C502" s="6" t="s">
        <v>41</v>
      </c>
      <c r="D502" s="7">
        <v>11782</v>
      </c>
      <c r="E502" s="7">
        <v>159085.33</v>
      </c>
      <c r="F502" s="7" t="s">
        <v>123</v>
      </c>
      <c r="G502" s="39" t="s">
        <v>123</v>
      </c>
    </row>
    <row r="503" spans="1:7" ht="15" customHeight="1">
      <c r="A503" s="2" t="s">
        <v>453</v>
      </c>
      <c r="B503" s="3" t="s">
        <v>315</v>
      </c>
      <c r="C503" s="3" t="s">
        <v>91</v>
      </c>
      <c r="D503" s="4">
        <v>1200</v>
      </c>
      <c r="E503" s="4">
        <v>17767.45</v>
      </c>
      <c r="F503" s="4">
        <v>400</v>
      </c>
      <c r="G503" s="38">
        <v>5445.23</v>
      </c>
    </row>
    <row r="504" spans="1:7" ht="15" customHeight="1">
      <c r="A504" s="5" t="s">
        <v>453</v>
      </c>
      <c r="B504" s="6" t="s">
        <v>315</v>
      </c>
      <c r="C504" s="6" t="s">
        <v>60</v>
      </c>
      <c r="D504" s="7" t="s">
        <v>123</v>
      </c>
      <c r="E504" s="7" t="s">
        <v>123</v>
      </c>
      <c r="F504" s="7">
        <v>3600</v>
      </c>
      <c r="G504" s="39">
        <v>41951.63</v>
      </c>
    </row>
    <row r="505" spans="1:7" ht="15" customHeight="1">
      <c r="A505" s="2" t="s">
        <v>453</v>
      </c>
      <c r="B505" s="3" t="s">
        <v>315</v>
      </c>
      <c r="C505" s="3" t="s">
        <v>42</v>
      </c>
      <c r="D505" s="4">
        <v>75307.6</v>
      </c>
      <c r="E505" s="4">
        <v>905625.97</v>
      </c>
      <c r="F505" s="4">
        <v>119036.5</v>
      </c>
      <c r="G505" s="38">
        <v>1446829.87</v>
      </c>
    </row>
    <row r="506" spans="1:7" ht="15" customHeight="1">
      <c r="A506" s="5" t="s">
        <v>453</v>
      </c>
      <c r="B506" s="6" t="s">
        <v>315</v>
      </c>
      <c r="C506" s="6" t="s">
        <v>102</v>
      </c>
      <c r="D506" s="7" t="s">
        <v>123</v>
      </c>
      <c r="E506" s="7" t="s">
        <v>123</v>
      </c>
      <c r="F506" s="7">
        <v>100</v>
      </c>
      <c r="G506" s="39">
        <v>1512.96</v>
      </c>
    </row>
    <row r="507" spans="1:7" ht="15" customHeight="1">
      <c r="A507" s="2" t="s">
        <v>453</v>
      </c>
      <c r="B507" s="3" t="s">
        <v>315</v>
      </c>
      <c r="C507" s="3" t="s">
        <v>66</v>
      </c>
      <c r="D507" s="4" t="s">
        <v>123</v>
      </c>
      <c r="E507" s="4" t="s">
        <v>123</v>
      </c>
      <c r="F507" s="4">
        <v>500</v>
      </c>
      <c r="G507" s="38">
        <v>6316.04</v>
      </c>
    </row>
    <row r="508" spans="1:7" ht="15" customHeight="1">
      <c r="A508" s="5" t="s">
        <v>453</v>
      </c>
      <c r="B508" s="6" t="s">
        <v>315</v>
      </c>
      <c r="C508" s="6" t="s">
        <v>525</v>
      </c>
      <c r="D508" s="7">
        <v>2400</v>
      </c>
      <c r="E508" s="7">
        <v>26930.43</v>
      </c>
      <c r="F508" s="7" t="s">
        <v>123</v>
      </c>
      <c r="G508" s="39" t="s">
        <v>123</v>
      </c>
    </row>
    <row r="509" spans="1:7" ht="15" customHeight="1">
      <c r="A509" s="2" t="s">
        <v>453</v>
      </c>
      <c r="B509" s="3" t="s">
        <v>315</v>
      </c>
      <c r="C509" s="3" t="s">
        <v>345</v>
      </c>
      <c r="D509" s="4" t="s">
        <v>123</v>
      </c>
      <c r="E509" s="4" t="s">
        <v>123</v>
      </c>
      <c r="F509" s="4">
        <v>5664</v>
      </c>
      <c r="G509" s="38">
        <v>29827.21</v>
      </c>
    </row>
    <row r="510" spans="1:7" ht="15" customHeight="1">
      <c r="A510" s="5" t="s">
        <v>454</v>
      </c>
      <c r="B510" s="6" t="s">
        <v>316</v>
      </c>
      <c r="C510" s="6" t="s">
        <v>47</v>
      </c>
      <c r="D510" s="7">
        <v>5185</v>
      </c>
      <c r="E510" s="7">
        <v>44947.97</v>
      </c>
      <c r="F510" s="7" t="s">
        <v>123</v>
      </c>
      <c r="G510" s="39" t="s">
        <v>123</v>
      </c>
    </row>
    <row r="511" spans="1:7" ht="15" customHeight="1">
      <c r="A511" s="2" t="s">
        <v>454</v>
      </c>
      <c r="B511" s="3" t="s">
        <v>316</v>
      </c>
      <c r="C511" s="3" t="s">
        <v>100</v>
      </c>
      <c r="D511" s="4">
        <v>2000</v>
      </c>
      <c r="E511" s="4">
        <v>12892.59</v>
      </c>
      <c r="F511" s="4" t="s">
        <v>123</v>
      </c>
      <c r="G511" s="38" t="s">
        <v>123</v>
      </c>
    </row>
    <row r="512" spans="1:7" ht="15" customHeight="1">
      <c r="A512" s="5" t="s">
        <v>454</v>
      </c>
      <c r="B512" s="6" t="s">
        <v>316</v>
      </c>
      <c r="C512" s="6" t="s">
        <v>60</v>
      </c>
      <c r="D512" s="7">
        <v>3600</v>
      </c>
      <c r="E512" s="7">
        <v>40203.52</v>
      </c>
      <c r="F512" s="7" t="s">
        <v>123</v>
      </c>
      <c r="G512" s="39" t="s">
        <v>123</v>
      </c>
    </row>
    <row r="513" spans="1:7" ht="15" customHeight="1">
      <c r="A513" s="2" t="s">
        <v>454</v>
      </c>
      <c r="B513" s="3" t="s">
        <v>316</v>
      </c>
      <c r="C513" s="3" t="s">
        <v>98</v>
      </c>
      <c r="D513" s="4" t="s">
        <v>123</v>
      </c>
      <c r="E513" s="4" t="s">
        <v>123</v>
      </c>
      <c r="F513" s="4">
        <v>16368.2</v>
      </c>
      <c r="G513" s="38">
        <v>288121.4</v>
      </c>
    </row>
    <row r="514" spans="1:7" ht="15" customHeight="1">
      <c r="A514" s="5" t="s">
        <v>454</v>
      </c>
      <c r="B514" s="6" t="s">
        <v>316</v>
      </c>
      <c r="C514" s="6" t="s">
        <v>70</v>
      </c>
      <c r="D514" s="7">
        <v>215</v>
      </c>
      <c r="E514" s="7">
        <v>1510.25</v>
      </c>
      <c r="F514" s="7" t="s">
        <v>123</v>
      </c>
      <c r="G514" s="39" t="s">
        <v>123</v>
      </c>
    </row>
    <row r="515" spans="1:7" ht="15" customHeight="1">
      <c r="A515" s="2" t="s">
        <v>317</v>
      </c>
      <c r="B515" s="3" t="s">
        <v>318</v>
      </c>
      <c r="C515" s="3" t="s">
        <v>62</v>
      </c>
      <c r="D515" s="4">
        <v>40</v>
      </c>
      <c r="E515" s="4">
        <v>510.5</v>
      </c>
      <c r="F515" s="4" t="s">
        <v>123</v>
      </c>
      <c r="G515" s="38" t="s">
        <v>123</v>
      </c>
    </row>
    <row r="516" spans="1:7" ht="15" customHeight="1">
      <c r="A516" s="5" t="s">
        <v>317</v>
      </c>
      <c r="B516" s="6" t="s">
        <v>318</v>
      </c>
      <c r="C516" s="6" t="s">
        <v>81</v>
      </c>
      <c r="D516" s="7">
        <v>290</v>
      </c>
      <c r="E516" s="7">
        <v>1489.96</v>
      </c>
      <c r="F516" s="7" t="s">
        <v>123</v>
      </c>
      <c r="G516" s="39" t="s">
        <v>123</v>
      </c>
    </row>
    <row r="517" spans="1:7" ht="15" customHeight="1">
      <c r="A517" s="2" t="s">
        <v>317</v>
      </c>
      <c r="B517" s="3" t="s">
        <v>318</v>
      </c>
      <c r="C517" s="3" t="s">
        <v>41</v>
      </c>
      <c r="D517" s="4">
        <v>1780</v>
      </c>
      <c r="E517" s="4">
        <v>20676.07</v>
      </c>
      <c r="F517" s="4" t="s">
        <v>123</v>
      </c>
      <c r="G517" s="38" t="s">
        <v>123</v>
      </c>
    </row>
    <row r="518" spans="1:7" ht="15" customHeight="1">
      <c r="A518" s="5" t="s">
        <v>317</v>
      </c>
      <c r="B518" s="6" t="s">
        <v>318</v>
      </c>
      <c r="C518" s="6" t="s">
        <v>42</v>
      </c>
      <c r="D518" s="7">
        <v>2590</v>
      </c>
      <c r="E518" s="7">
        <v>28355.89</v>
      </c>
      <c r="F518" s="7">
        <v>3505</v>
      </c>
      <c r="G518" s="39">
        <v>19502.21</v>
      </c>
    </row>
    <row r="519" spans="1:7" ht="15" customHeight="1">
      <c r="A519" s="2" t="s">
        <v>317</v>
      </c>
      <c r="B519" s="3" t="s">
        <v>318</v>
      </c>
      <c r="C519" s="3" t="s">
        <v>43</v>
      </c>
      <c r="D519" s="4">
        <v>1689.5</v>
      </c>
      <c r="E519" s="4">
        <v>10532.39</v>
      </c>
      <c r="F519" s="4" t="s">
        <v>123</v>
      </c>
      <c r="G519" s="38" t="s">
        <v>123</v>
      </c>
    </row>
    <row r="520" spans="1:7" ht="15" customHeight="1">
      <c r="A520" s="5" t="s">
        <v>319</v>
      </c>
      <c r="B520" s="6" t="s">
        <v>320</v>
      </c>
      <c r="C520" s="6" t="s">
        <v>47</v>
      </c>
      <c r="D520" s="7" t="s">
        <v>123</v>
      </c>
      <c r="E520" s="7" t="s">
        <v>123</v>
      </c>
      <c r="F520" s="7">
        <v>48379.8</v>
      </c>
      <c r="G520" s="39">
        <v>693260.2</v>
      </c>
    </row>
    <row r="521" spans="1:7" ht="15" customHeight="1">
      <c r="A521" s="2" t="s">
        <v>319</v>
      </c>
      <c r="B521" s="3" t="s">
        <v>320</v>
      </c>
      <c r="C521" s="3" t="s">
        <v>41</v>
      </c>
      <c r="D521" s="4">
        <v>220</v>
      </c>
      <c r="E521" s="4">
        <v>2505.08</v>
      </c>
      <c r="F521" s="4" t="s">
        <v>123</v>
      </c>
      <c r="G521" s="38" t="s">
        <v>123</v>
      </c>
    </row>
    <row r="522" spans="1:7" ht="15" customHeight="1">
      <c r="A522" s="5" t="s">
        <v>319</v>
      </c>
      <c r="B522" s="6" t="s">
        <v>320</v>
      </c>
      <c r="C522" s="6" t="s">
        <v>42</v>
      </c>
      <c r="D522" s="7" t="s">
        <v>123</v>
      </c>
      <c r="E522" s="7" t="s">
        <v>123</v>
      </c>
      <c r="F522" s="7">
        <v>3205</v>
      </c>
      <c r="G522" s="39">
        <v>17830.43</v>
      </c>
    </row>
    <row r="523" spans="1:7" ht="15" customHeight="1">
      <c r="A523" s="2" t="s">
        <v>455</v>
      </c>
      <c r="B523" s="3" t="s">
        <v>456</v>
      </c>
      <c r="C523" s="3" t="s">
        <v>47</v>
      </c>
      <c r="D523" s="4" t="s">
        <v>123</v>
      </c>
      <c r="E523" s="4" t="s">
        <v>123</v>
      </c>
      <c r="F523" s="4">
        <v>530935</v>
      </c>
      <c r="G523" s="38">
        <v>5250304.77</v>
      </c>
    </row>
    <row r="524" spans="1:7" ht="15" customHeight="1">
      <c r="A524" s="5" t="s">
        <v>455</v>
      </c>
      <c r="B524" s="6" t="s">
        <v>456</v>
      </c>
      <c r="C524" s="6" t="s">
        <v>63</v>
      </c>
      <c r="D524" s="7" t="s">
        <v>123</v>
      </c>
      <c r="E524" s="7" t="s">
        <v>123</v>
      </c>
      <c r="F524" s="7">
        <v>14321.53</v>
      </c>
      <c r="G524" s="39">
        <v>141064.24</v>
      </c>
    </row>
    <row r="525" spans="1:7" ht="15" customHeight="1">
      <c r="A525" s="2" t="s">
        <v>455</v>
      </c>
      <c r="B525" s="3" t="s">
        <v>456</v>
      </c>
      <c r="C525" s="3" t="s">
        <v>134</v>
      </c>
      <c r="D525" s="4" t="s">
        <v>123</v>
      </c>
      <c r="E525" s="4" t="s">
        <v>123</v>
      </c>
      <c r="F525" s="4">
        <v>1485</v>
      </c>
      <c r="G525" s="38">
        <v>15645.88</v>
      </c>
    </row>
    <row r="526" spans="1:7" ht="15" customHeight="1">
      <c r="A526" s="5" t="s">
        <v>455</v>
      </c>
      <c r="B526" s="6" t="s">
        <v>456</v>
      </c>
      <c r="C526" s="6" t="s">
        <v>53</v>
      </c>
      <c r="D526" s="7" t="s">
        <v>123</v>
      </c>
      <c r="E526" s="7" t="s">
        <v>123</v>
      </c>
      <c r="F526" s="7">
        <v>5550</v>
      </c>
      <c r="G526" s="39">
        <v>58438.48</v>
      </c>
    </row>
    <row r="527" spans="1:7" ht="15" customHeight="1">
      <c r="A527" s="2" t="s">
        <v>455</v>
      </c>
      <c r="B527" s="3" t="s">
        <v>456</v>
      </c>
      <c r="C527" s="3" t="s">
        <v>51</v>
      </c>
      <c r="D527" s="4" t="s">
        <v>123</v>
      </c>
      <c r="E527" s="4" t="s">
        <v>123</v>
      </c>
      <c r="F527" s="4">
        <v>60830</v>
      </c>
      <c r="G527" s="38">
        <v>586715.12</v>
      </c>
    </row>
    <row r="528" spans="1:7" ht="15" customHeight="1">
      <c r="A528" s="5" t="s">
        <v>455</v>
      </c>
      <c r="B528" s="6" t="s">
        <v>456</v>
      </c>
      <c r="C528" s="6" t="s">
        <v>41</v>
      </c>
      <c r="D528" s="7" t="s">
        <v>123</v>
      </c>
      <c r="E528" s="7" t="s">
        <v>123</v>
      </c>
      <c r="F528" s="7">
        <v>266773</v>
      </c>
      <c r="G528" s="39">
        <v>2419683.69</v>
      </c>
    </row>
    <row r="529" spans="1:7" ht="15" customHeight="1">
      <c r="A529" s="2" t="s">
        <v>455</v>
      </c>
      <c r="B529" s="3" t="s">
        <v>456</v>
      </c>
      <c r="C529" s="3" t="s">
        <v>102</v>
      </c>
      <c r="D529" s="4" t="s">
        <v>123</v>
      </c>
      <c r="E529" s="4" t="s">
        <v>123</v>
      </c>
      <c r="F529" s="4">
        <v>633.6</v>
      </c>
      <c r="G529" s="38">
        <v>7918.96</v>
      </c>
    </row>
    <row r="530" spans="1:7" ht="15" customHeight="1">
      <c r="A530" s="5" t="s">
        <v>455</v>
      </c>
      <c r="B530" s="6" t="s">
        <v>456</v>
      </c>
      <c r="C530" s="6" t="s">
        <v>178</v>
      </c>
      <c r="D530" s="7" t="s">
        <v>123</v>
      </c>
      <c r="E530" s="7" t="s">
        <v>123</v>
      </c>
      <c r="F530" s="7">
        <v>4000</v>
      </c>
      <c r="G530" s="39">
        <v>41128.78</v>
      </c>
    </row>
    <row r="531" spans="1:7" ht="15" customHeight="1">
      <c r="A531" s="2" t="s">
        <v>455</v>
      </c>
      <c r="B531" s="3" t="s">
        <v>456</v>
      </c>
      <c r="C531" s="3" t="s">
        <v>65</v>
      </c>
      <c r="D531" s="4" t="s">
        <v>123</v>
      </c>
      <c r="E531" s="4" t="s">
        <v>123</v>
      </c>
      <c r="F531" s="4">
        <v>600</v>
      </c>
      <c r="G531" s="38">
        <v>5086.67</v>
      </c>
    </row>
    <row r="532" spans="1:7" ht="15" customHeight="1">
      <c r="A532" s="5" t="s">
        <v>457</v>
      </c>
      <c r="B532" s="6" t="s">
        <v>321</v>
      </c>
      <c r="C532" s="6" t="s">
        <v>47</v>
      </c>
      <c r="D532" s="7">
        <v>760731.75</v>
      </c>
      <c r="E532" s="7">
        <v>7858351.58</v>
      </c>
      <c r="F532" s="7" t="s">
        <v>123</v>
      </c>
      <c r="G532" s="39" t="s">
        <v>123</v>
      </c>
    </row>
    <row r="533" spans="1:7" ht="15" customHeight="1">
      <c r="A533" s="2" t="s">
        <v>457</v>
      </c>
      <c r="B533" s="3" t="s">
        <v>280</v>
      </c>
      <c r="C533" s="3" t="s">
        <v>47</v>
      </c>
      <c r="D533" s="4" t="s">
        <v>123</v>
      </c>
      <c r="E533" s="4" t="s">
        <v>123</v>
      </c>
      <c r="F533" s="4">
        <v>105084.75</v>
      </c>
      <c r="G533" s="38">
        <v>1060788.17</v>
      </c>
    </row>
    <row r="534" spans="1:7" ht="15" customHeight="1">
      <c r="A534" s="5" t="s">
        <v>457</v>
      </c>
      <c r="B534" s="6" t="s">
        <v>321</v>
      </c>
      <c r="C534" s="6" t="s">
        <v>63</v>
      </c>
      <c r="D534" s="7">
        <v>21342.64</v>
      </c>
      <c r="E534" s="7">
        <v>222190</v>
      </c>
      <c r="F534" s="7" t="s">
        <v>123</v>
      </c>
      <c r="G534" s="39" t="s">
        <v>123</v>
      </c>
    </row>
    <row r="535" spans="1:7" ht="15" customHeight="1">
      <c r="A535" s="2" t="s">
        <v>457</v>
      </c>
      <c r="B535" s="3" t="s">
        <v>321</v>
      </c>
      <c r="C535" s="3" t="s">
        <v>53</v>
      </c>
      <c r="D535" s="4">
        <v>1260</v>
      </c>
      <c r="E535" s="4">
        <v>12813.74</v>
      </c>
      <c r="F535" s="4" t="s">
        <v>123</v>
      </c>
      <c r="G535" s="38" t="s">
        <v>123</v>
      </c>
    </row>
    <row r="536" spans="1:7" ht="15" customHeight="1">
      <c r="A536" s="5" t="s">
        <v>457</v>
      </c>
      <c r="B536" s="6" t="s">
        <v>321</v>
      </c>
      <c r="C536" s="6" t="s">
        <v>51</v>
      </c>
      <c r="D536" s="7">
        <v>75066</v>
      </c>
      <c r="E536" s="7">
        <v>750806.01</v>
      </c>
      <c r="F536" s="7" t="s">
        <v>123</v>
      </c>
      <c r="G536" s="39" t="s">
        <v>123</v>
      </c>
    </row>
    <row r="537" spans="1:7" ht="15" customHeight="1">
      <c r="A537" s="2" t="s">
        <v>457</v>
      </c>
      <c r="B537" s="3" t="s">
        <v>321</v>
      </c>
      <c r="C537" s="3" t="s">
        <v>41</v>
      </c>
      <c r="D537" s="4">
        <v>221282</v>
      </c>
      <c r="E537" s="4">
        <v>2107606.67</v>
      </c>
      <c r="F537" s="4" t="s">
        <v>123</v>
      </c>
      <c r="G537" s="38" t="s">
        <v>123</v>
      </c>
    </row>
    <row r="538" spans="1:7" ht="15" customHeight="1">
      <c r="A538" s="5" t="s">
        <v>457</v>
      </c>
      <c r="B538" s="6" t="s">
        <v>321</v>
      </c>
      <c r="C538" s="6" t="s">
        <v>42</v>
      </c>
      <c r="D538" s="7">
        <v>2760</v>
      </c>
      <c r="E538" s="7">
        <v>25195.49</v>
      </c>
      <c r="F538" s="7" t="s">
        <v>123</v>
      </c>
      <c r="G538" s="39" t="s">
        <v>123</v>
      </c>
    </row>
    <row r="539" spans="1:7" ht="15" customHeight="1">
      <c r="A539" s="2" t="s">
        <v>458</v>
      </c>
      <c r="B539" s="3" t="s">
        <v>280</v>
      </c>
      <c r="C539" s="3" t="s">
        <v>56</v>
      </c>
      <c r="D539" s="4" t="s">
        <v>123</v>
      </c>
      <c r="E539" s="4" t="s">
        <v>123</v>
      </c>
      <c r="F539" s="4">
        <v>1100</v>
      </c>
      <c r="G539" s="38">
        <v>52250</v>
      </c>
    </row>
    <row r="540" spans="1:7" ht="15" customHeight="1">
      <c r="A540" s="5" t="s">
        <v>459</v>
      </c>
      <c r="B540" s="6" t="s">
        <v>323</v>
      </c>
      <c r="C540" s="6" t="s">
        <v>42</v>
      </c>
      <c r="D540" s="7">
        <v>2760</v>
      </c>
      <c r="E540" s="7">
        <v>35181.32</v>
      </c>
      <c r="F540" s="7" t="s">
        <v>123</v>
      </c>
      <c r="G540" s="39" t="s">
        <v>123</v>
      </c>
    </row>
    <row r="541" spans="1:7" ht="15" customHeight="1">
      <c r="A541" s="2" t="s">
        <v>459</v>
      </c>
      <c r="B541" s="3" t="s">
        <v>323</v>
      </c>
      <c r="C541" s="3" t="s">
        <v>43</v>
      </c>
      <c r="D541" s="4">
        <v>2007</v>
      </c>
      <c r="E541" s="4">
        <v>38761.24</v>
      </c>
      <c r="F541" s="4" t="s">
        <v>123</v>
      </c>
      <c r="G541" s="38" t="s">
        <v>123</v>
      </c>
    </row>
    <row r="542" spans="1:7" ht="15" customHeight="1">
      <c r="A542" s="5" t="s">
        <v>460</v>
      </c>
      <c r="B542" s="6" t="s">
        <v>322</v>
      </c>
      <c r="C542" s="6" t="s">
        <v>44</v>
      </c>
      <c r="D542" s="7">
        <v>17994</v>
      </c>
      <c r="E542" s="7">
        <v>273651.49</v>
      </c>
      <c r="F542" s="7" t="s">
        <v>123</v>
      </c>
      <c r="G542" s="39" t="s">
        <v>123</v>
      </c>
    </row>
    <row r="543" spans="1:7" ht="15" customHeight="1">
      <c r="A543" s="2" t="s">
        <v>460</v>
      </c>
      <c r="B543" s="3" t="s">
        <v>322</v>
      </c>
      <c r="C543" s="3" t="s">
        <v>42</v>
      </c>
      <c r="D543" s="4">
        <v>1050</v>
      </c>
      <c r="E543" s="4">
        <v>8862.49</v>
      </c>
      <c r="F543" s="4" t="s">
        <v>123</v>
      </c>
      <c r="G543" s="38" t="s">
        <v>123</v>
      </c>
    </row>
    <row r="544" spans="1:7" ht="15" customHeight="1">
      <c r="A544" s="5" t="s">
        <v>461</v>
      </c>
      <c r="B544" s="6" t="s">
        <v>280</v>
      </c>
      <c r="C544" s="6" t="s">
        <v>133</v>
      </c>
      <c r="D544" s="7" t="s">
        <v>123</v>
      </c>
      <c r="E544" s="7" t="s">
        <v>123</v>
      </c>
      <c r="F544" s="7">
        <v>240</v>
      </c>
      <c r="G544" s="39">
        <v>3648</v>
      </c>
    </row>
    <row r="545" spans="1:7" ht="15" customHeight="1">
      <c r="A545" s="2" t="s">
        <v>461</v>
      </c>
      <c r="B545" s="3" t="s">
        <v>280</v>
      </c>
      <c r="C545" s="3" t="s">
        <v>42</v>
      </c>
      <c r="D545" s="4" t="s">
        <v>123</v>
      </c>
      <c r="E545" s="4" t="s">
        <v>123</v>
      </c>
      <c r="F545" s="4">
        <v>1784</v>
      </c>
      <c r="G545" s="38">
        <v>10617.57</v>
      </c>
    </row>
    <row r="546" spans="1:7" ht="15" customHeight="1">
      <c r="A546" s="5" t="s">
        <v>461</v>
      </c>
      <c r="B546" s="6" t="s">
        <v>280</v>
      </c>
      <c r="C546" s="6" t="s">
        <v>64</v>
      </c>
      <c r="D546" s="7" t="s">
        <v>123</v>
      </c>
      <c r="E546" s="7" t="s">
        <v>123</v>
      </c>
      <c r="F546" s="7">
        <v>96</v>
      </c>
      <c r="G546" s="39">
        <v>1459.2</v>
      </c>
    </row>
    <row r="547" spans="1:7" ht="15" customHeight="1">
      <c r="A547" s="2" t="s">
        <v>461</v>
      </c>
      <c r="B547" s="3" t="s">
        <v>280</v>
      </c>
      <c r="C547" s="3" t="s">
        <v>43</v>
      </c>
      <c r="D547" s="4" t="s">
        <v>123</v>
      </c>
      <c r="E547" s="4" t="s">
        <v>123</v>
      </c>
      <c r="F547" s="4">
        <v>655</v>
      </c>
      <c r="G547" s="38">
        <v>15296.2</v>
      </c>
    </row>
    <row r="548" spans="1:7" ht="15" customHeight="1">
      <c r="A548" s="5" t="s">
        <v>462</v>
      </c>
      <c r="B548" s="6" t="s">
        <v>324</v>
      </c>
      <c r="C548" s="6" t="s">
        <v>43</v>
      </c>
      <c r="D548" s="7">
        <v>1360.5</v>
      </c>
      <c r="E548" s="7">
        <v>25013.75</v>
      </c>
      <c r="F548" s="7" t="s">
        <v>123</v>
      </c>
      <c r="G548" s="39" t="s">
        <v>123</v>
      </c>
    </row>
    <row r="549" spans="1:7" ht="15" customHeight="1">
      <c r="A549" s="2" t="s">
        <v>550</v>
      </c>
      <c r="B549" s="3" t="s">
        <v>280</v>
      </c>
      <c r="C549" s="3" t="s">
        <v>43</v>
      </c>
      <c r="D549" s="4" t="s">
        <v>123</v>
      </c>
      <c r="E549" s="4" t="s">
        <v>123</v>
      </c>
      <c r="F549" s="4">
        <v>90</v>
      </c>
      <c r="G549" s="38">
        <v>589.98</v>
      </c>
    </row>
    <row r="550" spans="1:7" ht="15" customHeight="1">
      <c r="A550" s="5" t="s">
        <v>325</v>
      </c>
      <c r="B550" s="6" t="s">
        <v>326</v>
      </c>
      <c r="C550" s="6" t="s">
        <v>44</v>
      </c>
      <c r="D550" s="7">
        <v>1558</v>
      </c>
      <c r="E550" s="7">
        <v>22645.9</v>
      </c>
      <c r="F550" s="7">
        <v>484</v>
      </c>
      <c r="G550" s="39">
        <v>5200.95</v>
      </c>
    </row>
    <row r="551" spans="1:7" ht="15" customHeight="1">
      <c r="A551" s="2" t="s">
        <v>325</v>
      </c>
      <c r="B551" s="3" t="s">
        <v>326</v>
      </c>
      <c r="C551" s="3" t="s">
        <v>42</v>
      </c>
      <c r="D551" s="4" t="s">
        <v>123</v>
      </c>
      <c r="E551" s="4" t="s">
        <v>123</v>
      </c>
      <c r="F551" s="4">
        <v>7000</v>
      </c>
      <c r="G551" s="38">
        <v>71300.52</v>
      </c>
    </row>
    <row r="552" spans="1:7" ht="15" customHeight="1">
      <c r="A552" s="5" t="s">
        <v>327</v>
      </c>
      <c r="B552" s="6" t="s">
        <v>328</v>
      </c>
      <c r="C552" s="6" t="s">
        <v>42</v>
      </c>
      <c r="D552" s="7" t="s">
        <v>123</v>
      </c>
      <c r="E552" s="7" t="s">
        <v>123</v>
      </c>
      <c r="F552" s="7">
        <v>744</v>
      </c>
      <c r="G552" s="39">
        <v>3474.65</v>
      </c>
    </row>
    <row r="553" spans="1:7" ht="15" customHeight="1">
      <c r="A553" s="2" t="s">
        <v>327</v>
      </c>
      <c r="B553" s="3" t="s">
        <v>328</v>
      </c>
      <c r="C553" s="3" t="s">
        <v>151</v>
      </c>
      <c r="D553" s="4" t="s">
        <v>123</v>
      </c>
      <c r="E553" s="4" t="s">
        <v>123</v>
      </c>
      <c r="F553" s="4">
        <v>5600</v>
      </c>
      <c r="G553" s="38">
        <v>43799.74</v>
      </c>
    </row>
    <row r="554" spans="1:7" ht="15" customHeight="1">
      <c r="A554" s="5" t="s">
        <v>327</v>
      </c>
      <c r="B554" s="6" t="s">
        <v>328</v>
      </c>
      <c r="C554" s="6" t="s">
        <v>43</v>
      </c>
      <c r="D554" s="7">
        <v>119270.5</v>
      </c>
      <c r="E554" s="7">
        <v>573800.44</v>
      </c>
      <c r="F554" s="7">
        <v>221290</v>
      </c>
      <c r="G554" s="39">
        <v>1086492.33</v>
      </c>
    </row>
    <row r="555" spans="1:7" ht="15" customHeight="1">
      <c r="A555" s="2" t="s">
        <v>329</v>
      </c>
      <c r="B555" s="3" t="s">
        <v>330</v>
      </c>
      <c r="C555" s="3" t="s">
        <v>43</v>
      </c>
      <c r="D555" s="4">
        <v>263</v>
      </c>
      <c r="E555" s="4">
        <v>1356.67</v>
      </c>
      <c r="F555" s="4" t="s">
        <v>123</v>
      </c>
      <c r="G555" s="38" t="s">
        <v>123</v>
      </c>
    </row>
    <row r="556" spans="1:7" ht="15" customHeight="1">
      <c r="A556" s="5" t="s">
        <v>551</v>
      </c>
      <c r="B556" s="6" t="s">
        <v>331</v>
      </c>
      <c r="C556" s="6" t="s">
        <v>43</v>
      </c>
      <c r="D556" s="7" t="s">
        <v>123</v>
      </c>
      <c r="E556" s="7" t="s">
        <v>123</v>
      </c>
      <c r="F556" s="7">
        <v>115</v>
      </c>
      <c r="G556" s="39">
        <v>1061.74</v>
      </c>
    </row>
    <row r="557" spans="1:7" ht="15" customHeight="1">
      <c r="A557" s="2" t="s">
        <v>463</v>
      </c>
      <c r="B557" s="3" t="s">
        <v>331</v>
      </c>
      <c r="C557" s="3" t="s">
        <v>43</v>
      </c>
      <c r="D557" s="4">
        <v>292</v>
      </c>
      <c r="E557" s="4">
        <v>2940.31</v>
      </c>
      <c r="F557" s="4" t="s">
        <v>123</v>
      </c>
      <c r="G557" s="38" t="s">
        <v>123</v>
      </c>
    </row>
    <row r="558" spans="1:7" ht="15" customHeight="1">
      <c r="A558" s="5" t="s">
        <v>332</v>
      </c>
      <c r="B558" s="6" t="s">
        <v>333</v>
      </c>
      <c r="C558" s="6" t="s">
        <v>60</v>
      </c>
      <c r="D558" s="7" t="s">
        <v>123</v>
      </c>
      <c r="E558" s="7" t="s">
        <v>123</v>
      </c>
      <c r="F558" s="7">
        <v>4800</v>
      </c>
      <c r="G558" s="39">
        <v>31779.87</v>
      </c>
    </row>
    <row r="559" spans="1:7" ht="15" customHeight="1">
      <c r="A559" s="2" t="s">
        <v>334</v>
      </c>
      <c r="B559" s="3" t="s">
        <v>335</v>
      </c>
      <c r="C559" s="3" t="s">
        <v>43</v>
      </c>
      <c r="D559" s="4">
        <v>16515</v>
      </c>
      <c r="E559" s="4">
        <v>77566.19</v>
      </c>
      <c r="F559" s="4" t="s">
        <v>123</v>
      </c>
      <c r="G559" s="38" t="s">
        <v>123</v>
      </c>
    </row>
    <row r="560" spans="1:7" ht="15" customHeight="1">
      <c r="A560" s="5" t="s">
        <v>336</v>
      </c>
      <c r="B560" s="6" t="s">
        <v>337</v>
      </c>
      <c r="C560" s="6" t="s">
        <v>44</v>
      </c>
      <c r="D560" s="7">
        <v>600</v>
      </c>
      <c r="E560" s="7">
        <v>3320.85</v>
      </c>
      <c r="F560" s="7" t="s">
        <v>123</v>
      </c>
      <c r="G560" s="39" t="s">
        <v>123</v>
      </c>
    </row>
    <row r="561" spans="1:7" ht="15" customHeight="1">
      <c r="A561" s="2" t="s">
        <v>336</v>
      </c>
      <c r="B561" s="3" t="s">
        <v>337</v>
      </c>
      <c r="C561" s="3" t="s">
        <v>42</v>
      </c>
      <c r="D561" s="4">
        <v>20765</v>
      </c>
      <c r="E561" s="4">
        <v>122400.83</v>
      </c>
      <c r="F561" s="4" t="s">
        <v>123</v>
      </c>
      <c r="G561" s="38" t="s">
        <v>123</v>
      </c>
    </row>
    <row r="562" spans="1:7" ht="15" customHeight="1">
      <c r="A562" s="5" t="s">
        <v>336</v>
      </c>
      <c r="B562" s="6" t="s">
        <v>337</v>
      </c>
      <c r="C562" s="6" t="s">
        <v>43</v>
      </c>
      <c r="D562" s="7">
        <v>64585</v>
      </c>
      <c r="E562" s="7">
        <v>270982.37</v>
      </c>
      <c r="F562" s="7">
        <v>8500</v>
      </c>
      <c r="G562" s="39">
        <v>39829.56</v>
      </c>
    </row>
    <row r="563" spans="1:7" ht="15" customHeight="1">
      <c r="A563" s="2" t="s">
        <v>552</v>
      </c>
      <c r="B563" s="3" t="s">
        <v>553</v>
      </c>
      <c r="C563" s="3" t="s">
        <v>133</v>
      </c>
      <c r="D563" s="4" t="s">
        <v>123</v>
      </c>
      <c r="E563" s="4" t="s">
        <v>123</v>
      </c>
      <c r="F563" s="4">
        <v>300</v>
      </c>
      <c r="G563" s="38">
        <v>3090</v>
      </c>
    </row>
    <row r="564" spans="1:7" ht="15" customHeight="1">
      <c r="A564" s="5" t="s">
        <v>338</v>
      </c>
      <c r="B564" s="6" t="s">
        <v>339</v>
      </c>
      <c r="C564" s="6" t="s">
        <v>43</v>
      </c>
      <c r="D564" s="7">
        <v>365</v>
      </c>
      <c r="E564" s="7">
        <v>2338.37</v>
      </c>
      <c r="F564" s="7">
        <v>32</v>
      </c>
      <c r="G564" s="39">
        <v>126.4</v>
      </c>
    </row>
    <row r="565" spans="1:7" ht="15" customHeight="1">
      <c r="A565" s="2" t="s">
        <v>340</v>
      </c>
      <c r="B565" s="3" t="s">
        <v>341</v>
      </c>
      <c r="C565" s="3" t="s">
        <v>60</v>
      </c>
      <c r="D565" s="4">
        <v>1092</v>
      </c>
      <c r="E565" s="4">
        <v>12808.19</v>
      </c>
      <c r="F565" s="4">
        <v>10964</v>
      </c>
      <c r="G565" s="38">
        <v>116777.47</v>
      </c>
    </row>
    <row r="566" spans="1:7" ht="15" customHeight="1">
      <c r="A566" s="5" t="s">
        <v>340</v>
      </c>
      <c r="B566" s="6" t="s">
        <v>341</v>
      </c>
      <c r="C566" s="6" t="s">
        <v>42</v>
      </c>
      <c r="D566" s="7">
        <v>312</v>
      </c>
      <c r="E566" s="7">
        <v>1945.48</v>
      </c>
      <c r="F566" s="7" t="s">
        <v>123</v>
      </c>
      <c r="G566" s="39" t="s">
        <v>123</v>
      </c>
    </row>
    <row r="567" spans="1:7" ht="15" customHeight="1">
      <c r="A567" s="2" t="s">
        <v>340</v>
      </c>
      <c r="B567" s="3" t="s">
        <v>341</v>
      </c>
      <c r="C567" s="3" t="s">
        <v>43</v>
      </c>
      <c r="D567" s="4">
        <v>9363</v>
      </c>
      <c r="E567" s="4">
        <v>92991.8</v>
      </c>
      <c r="F567" s="4" t="s">
        <v>123</v>
      </c>
      <c r="G567" s="38" t="s">
        <v>123</v>
      </c>
    </row>
    <row r="568" spans="1:7" ht="15" customHeight="1">
      <c r="A568" s="5" t="s">
        <v>554</v>
      </c>
      <c r="B568" s="6" t="s">
        <v>555</v>
      </c>
      <c r="C568" s="6" t="s">
        <v>43</v>
      </c>
      <c r="D568" s="7" t="s">
        <v>123</v>
      </c>
      <c r="E568" s="7" t="s">
        <v>123</v>
      </c>
      <c r="F568" s="7">
        <v>677</v>
      </c>
      <c r="G568" s="39">
        <v>5680.19</v>
      </c>
    </row>
    <row r="569" spans="1:7" ht="15" customHeight="1">
      <c r="A569" s="2" t="s">
        <v>464</v>
      </c>
      <c r="B569" s="3" t="s">
        <v>465</v>
      </c>
      <c r="C569" s="3" t="s">
        <v>62</v>
      </c>
      <c r="D569" s="4" t="s">
        <v>123</v>
      </c>
      <c r="E569" s="4" t="s">
        <v>123</v>
      </c>
      <c r="F569" s="4">
        <v>180</v>
      </c>
      <c r="G569" s="38">
        <v>5085</v>
      </c>
    </row>
    <row r="570" spans="1:7" ht="15" customHeight="1">
      <c r="A570" s="5" t="s">
        <v>464</v>
      </c>
      <c r="B570" s="6" t="s">
        <v>465</v>
      </c>
      <c r="C570" s="6" t="s">
        <v>91</v>
      </c>
      <c r="D570" s="7" t="s">
        <v>123</v>
      </c>
      <c r="E570" s="7" t="s">
        <v>123</v>
      </c>
      <c r="F570" s="7">
        <v>7280</v>
      </c>
      <c r="G570" s="39">
        <v>759645</v>
      </c>
    </row>
    <row r="571" spans="1:7" ht="15" customHeight="1">
      <c r="A571" s="2" t="s">
        <v>466</v>
      </c>
      <c r="B571" s="3" t="s">
        <v>342</v>
      </c>
      <c r="C571" s="3" t="s">
        <v>42</v>
      </c>
      <c r="D571" s="4">
        <v>26600</v>
      </c>
      <c r="E571" s="4">
        <v>219280.72</v>
      </c>
      <c r="F571" s="4" t="s">
        <v>123</v>
      </c>
      <c r="G571" s="38" t="s">
        <v>123</v>
      </c>
    </row>
    <row r="572" spans="1:7" ht="15" customHeight="1">
      <c r="A572" s="5" t="s">
        <v>466</v>
      </c>
      <c r="B572" s="6" t="s">
        <v>342</v>
      </c>
      <c r="C572" s="6" t="s">
        <v>43</v>
      </c>
      <c r="D572" s="7">
        <v>116590</v>
      </c>
      <c r="E572" s="7">
        <v>602404.35</v>
      </c>
      <c r="F572" s="7" t="s">
        <v>123</v>
      </c>
      <c r="G572" s="39" t="s">
        <v>123</v>
      </c>
    </row>
    <row r="573" spans="1:7" ht="15" customHeight="1">
      <c r="A573" s="2" t="s">
        <v>467</v>
      </c>
      <c r="B573" s="3" t="s">
        <v>343</v>
      </c>
      <c r="C573" s="3" t="s">
        <v>91</v>
      </c>
      <c r="D573" s="4">
        <v>51785</v>
      </c>
      <c r="E573" s="4">
        <v>530706</v>
      </c>
      <c r="F573" s="4" t="s">
        <v>123</v>
      </c>
      <c r="G573" s="38" t="s">
        <v>123</v>
      </c>
    </row>
    <row r="574" spans="1:7" ht="15" customHeight="1">
      <c r="A574" s="5" t="s">
        <v>467</v>
      </c>
      <c r="B574" s="6" t="s">
        <v>468</v>
      </c>
      <c r="C574" s="6" t="s">
        <v>91</v>
      </c>
      <c r="D574" s="7" t="s">
        <v>123</v>
      </c>
      <c r="E574" s="7" t="s">
        <v>123</v>
      </c>
      <c r="F574" s="7">
        <v>1220</v>
      </c>
      <c r="G574" s="39">
        <v>97804</v>
      </c>
    </row>
    <row r="575" spans="1:7" ht="15" customHeight="1">
      <c r="A575" s="2" t="s">
        <v>469</v>
      </c>
      <c r="B575" s="3" t="s">
        <v>470</v>
      </c>
      <c r="C575" s="3" t="s">
        <v>43</v>
      </c>
      <c r="D575" s="4" t="s">
        <v>123</v>
      </c>
      <c r="E575" s="4" t="s">
        <v>123</v>
      </c>
      <c r="F575" s="4">
        <v>3150</v>
      </c>
      <c r="G575" s="38">
        <v>24176.96</v>
      </c>
    </row>
    <row r="576" spans="1:7" ht="15" customHeight="1">
      <c r="A576" s="5" t="s">
        <v>471</v>
      </c>
      <c r="B576" s="6" t="s">
        <v>472</v>
      </c>
      <c r="C576" s="6" t="s">
        <v>42</v>
      </c>
      <c r="D576" s="7" t="s">
        <v>123</v>
      </c>
      <c r="E576" s="7" t="s">
        <v>123</v>
      </c>
      <c r="F576" s="7">
        <v>22260</v>
      </c>
      <c r="G576" s="39">
        <v>92513.34</v>
      </c>
    </row>
    <row r="577" spans="1:7" ht="15" customHeight="1">
      <c r="A577" s="2" t="s">
        <v>473</v>
      </c>
      <c r="B577" s="3" t="s">
        <v>344</v>
      </c>
      <c r="C577" s="3" t="s">
        <v>50</v>
      </c>
      <c r="D577" s="4">
        <v>5800</v>
      </c>
      <c r="E577" s="4">
        <v>573580</v>
      </c>
      <c r="F577" s="4" t="s">
        <v>123</v>
      </c>
      <c r="G577" s="38" t="s">
        <v>123</v>
      </c>
    </row>
    <row r="578" spans="1:7" ht="15" customHeight="1">
      <c r="A578" s="5" t="s">
        <v>473</v>
      </c>
      <c r="B578" s="6" t="s">
        <v>344</v>
      </c>
      <c r="C578" s="6" t="s">
        <v>232</v>
      </c>
      <c r="D578" s="7">
        <v>50</v>
      </c>
      <c r="E578" s="7">
        <v>58</v>
      </c>
      <c r="F578" s="7" t="s">
        <v>123</v>
      </c>
      <c r="G578" s="39" t="s">
        <v>123</v>
      </c>
    </row>
    <row r="579" spans="1:7" ht="15" customHeight="1">
      <c r="A579" s="2" t="s">
        <v>473</v>
      </c>
      <c r="B579" s="3" t="s">
        <v>280</v>
      </c>
      <c r="C579" s="3" t="s">
        <v>91</v>
      </c>
      <c r="D579" s="4" t="s">
        <v>123</v>
      </c>
      <c r="E579" s="4" t="s">
        <v>123</v>
      </c>
      <c r="F579" s="4">
        <v>51801</v>
      </c>
      <c r="G579" s="38">
        <v>658983.22</v>
      </c>
    </row>
    <row r="580" spans="1:7" ht="15" customHeight="1">
      <c r="A580" s="5" t="s">
        <v>473</v>
      </c>
      <c r="B580" s="6" t="s">
        <v>280</v>
      </c>
      <c r="C580" s="6" t="s">
        <v>57</v>
      </c>
      <c r="D580" s="7" t="s">
        <v>123</v>
      </c>
      <c r="E580" s="7" t="s">
        <v>123</v>
      </c>
      <c r="F580" s="7">
        <v>87780</v>
      </c>
      <c r="G580" s="39">
        <v>293012.5</v>
      </c>
    </row>
    <row r="581" spans="1:7" ht="15" customHeight="1">
      <c r="A581" s="2" t="s">
        <v>172</v>
      </c>
      <c r="B581" s="3" t="s">
        <v>173</v>
      </c>
      <c r="C581" s="3" t="s">
        <v>133</v>
      </c>
      <c r="D581" s="4">
        <v>270</v>
      </c>
      <c r="E581" s="4">
        <v>283.5</v>
      </c>
      <c r="F581" s="4">
        <v>3966</v>
      </c>
      <c r="G581" s="38">
        <v>3120.3</v>
      </c>
    </row>
    <row r="582" spans="1:7" ht="15" customHeight="1">
      <c r="A582" s="5" t="s">
        <v>172</v>
      </c>
      <c r="B582" s="6" t="s">
        <v>173</v>
      </c>
      <c r="C582" s="6" t="s">
        <v>91</v>
      </c>
      <c r="D582" s="7" t="s">
        <v>123</v>
      </c>
      <c r="E582" s="7" t="s">
        <v>123</v>
      </c>
      <c r="F582" s="7">
        <v>17.4</v>
      </c>
      <c r="G582" s="39">
        <v>62.85</v>
      </c>
    </row>
    <row r="583" spans="1:7" ht="15" customHeight="1">
      <c r="A583" s="2" t="s">
        <v>172</v>
      </c>
      <c r="B583" s="3" t="s">
        <v>173</v>
      </c>
      <c r="C583" s="3" t="s">
        <v>45</v>
      </c>
      <c r="D583" s="4" t="s">
        <v>123</v>
      </c>
      <c r="E583" s="4" t="s">
        <v>123</v>
      </c>
      <c r="F583" s="4">
        <v>11040</v>
      </c>
      <c r="G583" s="38">
        <v>8280</v>
      </c>
    </row>
    <row r="584" spans="1:7" ht="15" customHeight="1">
      <c r="A584" s="5" t="s">
        <v>172</v>
      </c>
      <c r="B584" s="6" t="s">
        <v>173</v>
      </c>
      <c r="C584" s="6" t="s">
        <v>84</v>
      </c>
      <c r="D584" s="7" t="s">
        <v>123</v>
      </c>
      <c r="E584" s="7" t="s">
        <v>123</v>
      </c>
      <c r="F584" s="7">
        <v>6240</v>
      </c>
      <c r="G584" s="39">
        <v>4168.01</v>
      </c>
    </row>
    <row r="585" spans="1:7" ht="15" customHeight="1">
      <c r="A585" s="2" t="s">
        <v>174</v>
      </c>
      <c r="B585" s="3" t="s">
        <v>175</v>
      </c>
      <c r="C585" s="3" t="s">
        <v>133</v>
      </c>
      <c r="D585" s="4">
        <v>600</v>
      </c>
      <c r="E585" s="4">
        <v>450</v>
      </c>
      <c r="F585" s="4">
        <v>23760</v>
      </c>
      <c r="G585" s="38">
        <v>15045.6</v>
      </c>
    </row>
    <row r="586" spans="1:7" ht="15" customHeight="1">
      <c r="A586" s="5" t="s">
        <v>174</v>
      </c>
      <c r="B586" s="6" t="s">
        <v>175</v>
      </c>
      <c r="C586" s="6" t="s">
        <v>52</v>
      </c>
      <c r="D586" s="7" t="s">
        <v>123</v>
      </c>
      <c r="E586" s="7" t="s">
        <v>123</v>
      </c>
      <c r="F586" s="7">
        <v>9744</v>
      </c>
      <c r="G586" s="39">
        <v>6820.8</v>
      </c>
    </row>
    <row r="587" spans="1:7" ht="15" customHeight="1">
      <c r="A587" s="2" t="s">
        <v>174</v>
      </c>
      <c r="B587" s="3" t="s">
        <v>175</v>
      </c>
      <c r="C587" s="3" t="s">
        <v>45</v>
      </c>
      <c r="D587" s="4">
        <v>3283.2</v>
      </c>
      <c r="E587" s="4">
        <v>2574</v>
      </c>
      <c r="F587" s="4">
        <v>27360</v>
      </c>
      <c r="G587" s="38">
        <v>20440.8</v>
      </c>
    </row>
    <row r="588" spans="1:7" ht="15" customHeight="1">
      <c r="A588" s="5" t="s">
        <v>174</v>
      </c>
      <c r="B588" s="6" t="s">
        <v>175</v>
      </c>
      <c r="C588" s="6" t="s">
        <v>508</v>
      </c>
      <c r="D588" s="7">
        <v>64848</v>
      </c>
      <c r="E588" s="7">
        <v>41191.64</v>
      </c>
      <c r="F588" s="7" t="s">
        <v>123</v>
      </c>
      <c r="G588" s="39" t="s">
        <v>123</v>
      </c>
    </row>
    <row r="589" spans="1:7" ht="15" customHeight="1">
      <c r="A589" s="2" t="s">
        <v>174</v>
      </c>
      <c r="B589" s="3" t="s">
        <v>175</v>
      </c>
      <c r="C589" s="3" t="s">
        <v>84</v>
      </c>
      <c r="D589" s="4" t="s">
        <v>123</v>
      </c>
      <c r="E589" s="4" t="s">
        <v>123</v>
      </c>
      <c r="F589" s="4">
        <v>13200</v>
      </c>
      <c r="G589" s="38">
        <v>9432</v>
      </c>
    </row>
    <row r="590" spans="1:7" ht="15" customHeight="1">
      <c r="A590" s="5" t="s">
        <v>176</v>
      </c>
      <c r="B590" s="6" t="s">
        <v>177</v>
      </c>
      <c r="C590" s="6" t="s">
        <v>133</v>
      </c>
      <c r="D590" s="7">
        <v>5896.8</v>
      </c>
      <c r="E590" s="7">
        <v>5340</v>
      </c>
      <c r="F590" s="7">
        <v>10320</v>
      </c>
      <c r="G590" s="39">
        <v>7740</v>
      </c>
    </row>
    <row r="591" spans="1:7" ht="15" customHeight="1">
      <c r="A591" s="2" t="s">
        <v>176</v>
      </c>
      <c r="B591" s="3" t="s">
        <v>177</v>
      </c>
      <c r="C591" s="3" t="s">
        <v>52</v>
      </c>
      <c r="D591" s="4">
        <v>7608</v>
      </c>
      <c r="E591" s="4">
        <v>5762.62</v>
      </c>
      <c r="F591" s="4" t="s">
        <v>123</v>
      </c>
      <c r="G591" s="38" t="s">
        <v>123</v>
      </c>
    </row>
    <row r="592" spans="1:7" ht="15" customHeight="1">
      <c r="A592" s="5" t="s">
        <v>176</v>
      </c>
      <c r="B592" s="6" t="s">
        <v>177</v>
      </c>
      <c r="C592" s="6" t="s">
        <v>45</v>
      </c>
      <c r="D592" s="7">
        <v>6264.8</v>
      </c>
      <c r="E592" s="7">
        <v>5282.64</v>
      </c>
      <c r="F592" s="7">
        <v>21273.6</v>
      </c>
      <c r="G592" s="39">
        <v>16689.6</v>
      </c>
    </row>
    <row r="593" spans="1:7" ht="15" customHeight="1">
      <c r="A593" s="2" t="s">
        <v>176</v>
      </c>
      <c r="B593" s="3" t="s">
        <v>177</v>
      </c>
      <c r="C593" s="3" t="s">
        <v>84</v>
      </c>
      <c r="D593" s="4" t="s">
        <v>123</v>
      </c>
      <c r="E593" s="4" t="s">
        <v>123</v>
      </c>
      <c r="F593" s="4">
        <v>242100</v>
      </c>
      <c r="G593" s="38">
        <v>182695.6</v>
      </c>
    </row>
    <row r="594" spans="1:7" ht="15" customHeight="1">
      <c r="A594" s="5" t="s">
        <v>176</v>
      </c>
      <c r="B594" s="6" t="s">
        <v>177</v>
      </c>
      <c r="C594" s="6" t="s">
        <v>178</v>
      </c>
      <c r="D594" s="7">
        <v>247.2</v>
      </c>
      <c r="E594" s="7">
        <v>228</v>
      </c>
      <c r="F594" s="7" t="s">
        <v>123</v>
      </c>
      <c r="G594" s="39" t="s">
        <v>123</v>
      </c>
    </row>
    <row r="595" spans="1:7" ht="15" customHeight="1">
      <c r="A595" s="2" t="s">
        <v>608</v>
      </c>
      <c r="B595" s="3" t="s">
        <v>609</v>
      </c>
      <c r="C595" s="3" t="s">
        <v>45</v>
      </c>
      <c r="D595" s="4">
        <v>1520</v>
      </c>
      <c r="E595" s="4">
        <v>1135.44</v>
      </c>
      <c r="F595" s="4" t="s">
        <v>123</v>
      </c>
      <c r="G595" s="38" t="s">
        <v>123</v>
      </c>
    </row>
    <row r="596" spans="1:7" ht="15" customHeight="1">
      <c r="A596" s="5" t="s">
        <v>474</v>
      </c>
      <c r="B596" s="6" t="s">
        <v>475</v>
      </c>
      <c r="C596" s="6" t="s">
        <v>133</v>
      </c>
      <c r="D596" s="7" t="s">
        <v>123</v>
      </c>
      <c r="E596" s="7" t="s">
        <v>123</v>
      </c>
      <c r="F596" s="7">
        <v>333652</v>
      </c>
      <c r="G596" s="39">
        <v>250739.53</v>
      </c>
    </row>
    <row r="597" spans="1:7" ht="15" customHeight="1">
      <c r="A597" s="2" t="s">
        <v>474</v>
      </c>
      <c r="B597" s="3" t="s">
        <v>475</v>
      </c>
      <c r="C597" s="3" t="s">
        <v>59</v>
      </c>
      <c r="D597" s="4" t="s">
        <v>123</v>
      </c>
      <c r="E597" s="4" t="s">
        <v>123</v>
      </c>
      <c r="F597" s="4">
        <v>180</v>
      </c>
      <c r="G597" s="38">
        <v>173.3</v>
      </c>
    </row>
    <row r="598" spans="1:7" ht="15" customHeight="1">
      <c r="A598" s="5" t="s">
        <v>474</v>
      </c>
      <c r="B598" s="6" t="s">
        <v>475</v>
      </c>
      <c r="C598" s="6" t="s">
        <v>52</v>
      </c>
      <c r="D598" s="7" t="s">
        <v>123</v>
      </c>
      <c r="E598" s="7" t="s">
        <v>123</v>
      </c>
      <c r="F598" s="7">
        <v>13914.8</v>
      </c>
      <c r="G598" s="39">
        <v>8534.4</v>
      </c>
    </row>
    <row r="599" spans="1:7" ht="15" customHeight="1">
      <c r="A599" s="2" t="s">
        <v>474</v>
      </c>
      <c r="B599" s="3" t="s">
        <v>475</v>
      </c>
      <c r="C599" s="3" t="s">
        <v>121</v>
      </c>
      <c r="D599" s="4" t="s">
        <v>123</v>
      </c>
      <c r="E599" s="4" t="s">
        <v>123</v>
      </c>
      <c r="F599" s="4">
        <v>14496</v>
      </c>
      <c r="G599" s="38">
        <v>11649.6</v>
      </c>
    </row>
    <row r="600" spans="1:7" ht="15" customHeight="1">
      <c r="A600" s="5" t="s">
        <v>474</v>
      </c>
      <c r="B600" s="6" t="s">
        <v>475</v>
      </c>
      <c r="C600" s="6" t="s">
        <v>91</v>
      </c>
      <c r="D600" s="7" t="s">
        <v>123</v>
      </c>
      <c r="E600" s="7" t="s">
        <v>123</v>
      </c>
      <c r="F600" s="7">
        <v>13137.6</v>
      </c>
      <c r="G600" s="39">
        <v>14891.88</v>
      </c>
    </row>
    <row r="601" spans="1:7" ht="15" customHeight="1">
      <c r="A601" s="2" t="s">
        <v>474</v>
      </c>
      <c r="B601" s="3" t="s">
        <v>475</v>
      </c>
      <c r="C601" s="3" t="s">
        <v>45</v>
      </c>
      <c r="D601" s="4" t="s">
        <v>123</v>
      </c>
      <c r="E601" s="4" t="s">
        <v>123</v>
      </c>
      <c r="F601" s="4">
        <v>170280</v>
      </c>
      <c r="G601" s="38">
        <v>123957</v>
      </c>
    </row>
    <row r="602" spans="1:7" ht="15" customHeight="1">
      <c r="A602" s="5" t="s">
        <v>474</v>
      </c>
      <c r="B602" s="6" t="s">
        <v>475</v>
      </c>
      <c r="C602" s="6" t="s">
        <v>497</v>
      </c>
      <c r="D602" s="7" t="s">
        <v>123</v>
      </c>
      <c r="E602" s="7" t="s">
        <v>123</v>
      </c>
      <c r="F602" s="7">
        <v>126</v>
      </c>
      <c r="G602" s="39">
        <v>141.84</v>
      </c>
    </row>
    <row r="603" spans="1:7" ht="15" customHeight="1">
      <c r="A603" s="2" t="s">
        <v>474</v>
      </c>
      <c r="B603" s="3" t="s">
        <v>475</v>
      </c>
      <c r="C603" s="3" t="s">
        <v>151</v>
      </c>
      <c r="D603" s="4" t="s">
        <v>123</v>
      </c>
      <c r="E603" s="4" t="s">
        <v>123</v>
      </c>
      <c r="F603" s="4">
        <v>234870.2</v>
      </c>
      <c r="G603" s="38">
        <v>219194.24</v>
      </c>
    </row>
    <row r="604" spans="1:7" ht="15" customHeight="1">
      <c r="A604" s="5" t="s">
        <v>474</v>
      </c>
      <c r="B604" s="6" t="s">
        <v>475</v>
      </c>
      <c r="C604" s="6" t="s">
        <v>101</v>
      </c>
      <c r="D604" s="7" t="s">
        <v>123</v>
      </c>
      <c r="E604" s="7" t="s">
        <v>123</v>
      </c>
      <c r="F604" s="7">
        <v>100020</v>
      </c>
      <c r="G604" s="39">
        <v>63436.11</v>
      </c>
    </row>
    <row r="605" spans="1:7" ht="15" customHeight="1">
      <c r="A605" s="2" t="s">
        <v>474</v>
      </c>
      <c r="B605" s="3" t="s">
        <v>475</v>
      </c>
      <c r="C605" s="3" t="s">
        <v>84</v>
      </c>
      <c r="D605" s="4" t="s">
        <v>123</v>
      </c>
      <c r="E605" s="4" t="s">
        <v>123</v>
      </c>
      <c r="F605" s="4">
        <v>953310</v>
      </c>
      <c r="G605" s="38">
        <v>631884.6</v>
      </c>
    </row>
    <row r="606" spans="1:7" ht="15" customHeight="1">
      <c r="A606" s="5" t="s">
        <v>474</v>
      </c>
      <c r="B606" s="6" t="s">
        <v>475</v>
      </c>
      <c r="C606" s="6" t="s">
        <v>556</v>
      </c>
      <c r="D606" s="7" t="s">
        <v>123</v>
      </c>
      <c r="E606" s="7" t="s">
        <v>123</v>
      </c>
      <c r="F606" s="7">
        <v>63120</v>
      </c>
      <c r="G606" s="39">
        <v>54445</v>
      </c>
    </row>
    <row r="607" spans="1:7" ht="15" customHeight="1">
      <c r="A607" s="2" t="s">
        <v>474</v>
      </c>
      <c r="B607" s="3" t="s">
        <v>475</v>
      </c>
      <c r="C607" s="3" t="s">
        <v>64</v>
      </c>
      <c r="D607" s="4" t="s">
        <v>123</v>
      </c>
      <c r="E607" s="4" t="s">
        <v>123</v>
      </c>
      <c r="F607" s="4">
        <v>9120</v>
      </c>
      <c r="G607" s="38">
        <v>7754.4</v>
      </c>
    </row>
    <row r="608" spans="1:7" ht="15" customHeight="1">
      <c r="A608" s="5" t="s">
        <v>474</v>
      </c>
      <c r="B608" s="6" t="s">
        <v>475</v>
      </c>
      <c r="C608" s="6" t="s">
        <v>178</v>
      </c>
      <c r="D608" s="7" t="s">
        <v>123</v>
      </c>
      <c r="E608" s="7" t="s">
        <v>123</v>
      </c>
      <c r="F608" s="7">
        <v>4380</v>
      </c>
      <c r="G608" s="39">
        <v>3496.2</v>
      </c>
    </row>
    <row r="609" spans="1:7" ht="15" customHeight="1">
      <c r="A609" s="2" t="s">
        <v>474</v>
      </c>
      <c r="B609" s="3" t="s">
        <v>475</v>
      </c>
      <c r="C609" s="3" t="s">
        <v>82</v>
      </c>
      <c r="D609" s="4" t="s">
        <v>123</v>
      </c>
      <c r="E609" s="4" t="s">
        <v>123</v>
      </c>
      <c r="F609" s="4">
        <v>92550</v>
      </c>
      <c r="G609" s="38">
        <v>84506.7</v>
      </c>
    </row>
    <row r="610" spans="1:7" ht="15" customHeight="1">
      <c r="A610" s="5" t="s">
        <v>476</v>
      </c>
      <c r="B610" s="6" t="s">
        <v>477</v>
      </c>
      <c r="C610" s="6" t="s">
        <v>133</v>
      </c>
      <c r="D610" s="7" t="s">
        <v>123</v>
      </c>
      <c r="E610" s="7" t="s">
        <v>123</v>
      </c>
      <c r="F610" s="7">
        <v>9006</v>
      </c>
      <c r="G610" s="39">
        <v>30469.8</v>
      </c>
    </row>
    <row r="611" spans="1:7" ht="15" customHeight="1">
      <c r="A611" s="2" t="s">
        <v>476</v>
      </c>
      <c r="B611" s="3" t="s">
        <v>477</v>
      </c>
      <c r="C611" s="3" t="s">
        <v>59</v>
      </c>
      <c r="D611" s="4" t="s">
        <v>123</v>
      </c>
      <c r="E611" s="4" t="s">
        <v>123</v>
      </c>
      <c r="F611" s="4">
        <v>528</v>
      </c>
      <c r="G611" s="38">
        <v>2673</v>
      </c>
    </row>
    <row r="612" spans="1:7" ht="15" customHeight="1">
      <c r="A612" s="5" t="s">
        <v>476</v>
      </c>
      <c r="B612" s="6" t="s">
        <v>477</v>
      </c>
      <c r="C612" s="6" t="s">
        <v>134</v>
      </c>
      <c r="D612" s="7" t="s">
        <v>123</v>
      </c>
      <c r="E612" s="7" t="s">
        <v>123</v>
      </c>
      <c r="F612" s="7">
        <v>3840</v>
      </c>
      <c r="G612" s="39">
        <v>17480</v>
      </c>
    </row>
    <row r="613" spans="1:7" ht="15" customHeight="1">
      <c r="A613" s="2" t="s">
        <v>476</v>
      </c>
      <c r="B613" s="3" t="s">
        <v>477</v>
      </c>
      <c r="C613" s="3" t="s">
        <v>45</v>
      </c>
      <c r="D613" s="4" t="s">
        <v>123</v>
      </c>
      <c r="E613" s="4" t="s">
        <v>123</v>
      </c>
      <c r="F613" s="4">
        <v>309432.6</v>
      </c>
      <c r="G613" s="38">
        <v>1667173.32</v>
      </c>
    </row>
    <row r="614" spans="1:7" ht="15" customHeight="1">
      <c r="A614" s="5" t="s">
        <v>476</v>
      </c>
      <c r="B614" s="6" t="s">
        <v>477</v>
      </c>
      <c r="C614" s="6" t="s">
        <v>497</v>
      </c>
      <c r="D614" s="7" t="s">
        <v>123</v>
      </c>
      <c r="E614" s="7" t="s">
        <v>123</v>
      </c>
      <c r="F614" s="7">
        <v>41.4</v>
      </c>
      <c r="G614" s="39">
        <v>176.85</v>
      </c>
    </row>
    <row r="615" spans="1:7" ht="15" customHeight="1">
      <c r="A615" s="2" t="s">
        <v>476</v>
      </c>
      <c r="B615" s="3" t="s">
        <v>477</v>
      </c>
      <c r="C615" s="3" t="s">
        <v>151</v>
      </c>
      <c r="D615" s="4" t="s">
        <v>123</v>
      </c>
      <c r="E615" s="4" t="s">
        <v>123</v>
      </c>
      <c r="F615" s="4">
        <v>12612</v>
      </c>
      <c r="G615" s="38">
        <v>41651.02</v>
      </c>
    </row>
    <row r="616" spans="1:7" ht="15" customHeight="1">
      <c r="A616" s="5" t="s">
        <v>476</v>
      </c>
      <c r="B616" s="6" t="s">
        <v>477</v>
      </c>
      <c r="C616" s="6" t="s">
        <v>101</v>
      </c>
      <c r="D616" s="7" t="s">
        <v>123</v>
      </c>
      <c r="E616" s="7" t="s">
        <v>123</v>
      </c>
      <c r="F616" s="7">
        <v>480</v>
      </c>
      <c r="G616" s="39">
        <v>2711.5</v>
      </c>
    </row>
    <row r="617" spans="1:7" ht="15" customHeight="1">
      <c r="A617" s="2" t="s">
        <v>476</v>
      </c>
      <c r="B617" s="3" t="s">
        <v>477</v>
      </c>
      <c r="C617" s="3" t="s">
        <v>49</v>
      </c>
      <c r="D617" s="4" t="s">
        <v>123</v>
      </c>
      <c r="E617" s="4" t="s">
        <v>123</v>
      </c>
      <c r="F617" s="4">
        <v>2366.4</v>
      </c>
      <c r="G617" s="38">
        <v>11689.03</v>
      </c>
    </row>
    <row r="618" spans="1:7" ht="15" customHeight="1">
      <c r="A618" s="5" t="s">
        <v>476</v>
      </c>
      <c r="B618" s="6" t="s">
        <v>477</v>
      </c>
      <c r="C618" s="6" t="s">
        <v>84</v>
      </c>
      <c r="D618" s="7" t="s">
        <v>123</v>
      </c>
      <c r="E618" s="7" t="s">
        <v>123</v>
      </c>
      <c r="F618" s="7">
        <v>14712</v>
      </c>
      <c r="G618" s="39">
        <v>52159.2</v>
      </c>
    </row>
    <row r="619" spans="1:7" ht="15" customHeight="1">
      <c r="A619" s="2" t="s">
        <v>476</v>
      </c>
      <c r="B619" s="3" t="s">
        <v>477</v>
      </c>
      <c r="C619" s="3" t="s">
        <v>68</v>
      </c>
      <c r="D619" s="4" t="s">
        <v>123</v>
      </c>
      <c r="E619" s="4" t="s">
        <v>123</v>
      </c>
      <c r="F619" s="4">
        <v>5472</v>
      </c>
      <c r="G619" s="38">
        <v>24635.4</v>
      </c>
    </row>
    <row r="620" spans="1:7" ht="15" customHeight="1">
      <c r="A620" s="5" t="s">
        <v>476</v>
      </c>
      <c r="B620" s="6" t="s">
        <v>477</v>
      </c>
      <c r="C620" s="6" t="s">
        <v>64</v>
      </c>
      <c r="D620" s="7" t="s">
        <v>123</v>
      </c>
      <c r="E620" s="7" t="s">
        <v>123</v>
      </c>
      <c r="F620" s="7">
        <v>1056</v>
      </c>
      <c r="G620" s="39">
        <v>4970.4</v>
      </c>
    </row>
    <row r="621" spans="1:7" ht="15" customHeight="1">
      <c r="A621" s="2" t="s">
        <v>476</v>
      </c>
      <c r="B621" s="3" t="s">
        <v>477</v>
      </c>
      <c r="C621" s="3" t="s">
        <v>48</v>
      </c>
      <c r="D621" s="4" t="s">
        <v>123</v>
      </c>
      <c r="E621" s="4" t="s">
        <v>123</v>
      </c>
      <c r="F621" s="4">
        <v>10118.4</v>
      </c>
      <c r="G621" s="38">
        <v>47661.88</v>
      </c>
    </row>
    <row r="622" spans="1:7" ht="15" customHeight="1">
      <c r="A622" s="5" t="s">
        <v>476</v>
      </c>
      <c r="B622" s="6" t="s">
        <v>477</v>
      </c>
      <c r="C622" s="6" t="s">
        <v>107</v>
      </c>
      <c r="D622" s="7" t="s">
        <v>123</v>
      </c>
      <c r="E622" s="7" t="s">
        <v>123</v>
      </c>
      <c r="F622" s="7">
        <v>388.8</v>
      </c>
      <c r="G622" s="39">
        <v>1750.41</v>
      </c>
    </row>
    <row r="623" spans="1:7" ht="15" customHeight="1">
      <c r="A623" s="2" t="s">
        <v>476</v>
      </c>
      <c r="B623" s="3" t="s">
        <v>477</v>
      </c>
      <c r="C623" s="3" t="s">
        <v>65</v>
      </c>
      <c r="D623" s="4" t="s">
        <v>123</v>
      </c>
      <c r="E623" s="4" t="s">
        <v>123</v>
      </c>
      <c r="F623" s="4">
        <v>1776</v>
      </c>
      <c r="G623" s="38">
        <v>8654.3</v>
      </c>
    </row>
    <row r="624" spans="1:7" ht="15" customHeight="1">
      <c r="A624" s="5" t="s">
        <v>476</v>
      </c>
      <c r="B624" s="6" t="s">
        <v>477</v>
      </c>
      <c r="C624" s="6" t="s">
        <v>67</v>
      </c>
      <c r="D624" s="7" t="s">
        <v>123</v>
      </c>
      <c r="E624" s="7" t="s">
        <v>123</v>
      </c>
      <c r="F624" s="7">
        <v>192</v>
      </c>
      <c r="G624" s="39">
        <v>984.8</v>
      </c>
    </row>
    <row r="625" spans="1:7" ht="15" customHeight="1">
      <c r="A625" s="2" t="s">
        <v>478</v>
      </c>
      <c r="B625" s="3" t="s">
        <v>479</v>
      </c>
      <c r="C625" s="3" t="s">
        <v>59</v>
      </c>
      <c r="D625" s="4" t="s">
        <v>123</v>
      </c>
      <c r="E625" s="4" t="s">
        <v>123</v>
      </c>
      <c r="F625" s="4">
        <v>360</v>
      </c>
      <c r="G625" s="38">
        <v>346.6</v>
      </c>
    </row>
    <row r="626" spans="1:7" ht="15" customHeight="1">
      <c r="A626" s="5" t="s">
        <v>478</v>
      </c>
      <c r="B626" s="6" t="s">
        <v>479</v>
      </c>
      <c r="C626" s="6" t="s">
        <v>52</v>
      </c>
      <c r="D626" s="7" t="s">
        <v>123</v>
      </c>
      <c r="E626" s="7" t="s">
        <v>123</v>
      </c>
      <c r="F626" s="7">
        <v>192</v>
      </c>
      <c r="G626" s="39">
        <v>302.56</v>
      </c>
    </row>
    <row r="627" spans="1:7" ht="15" customHeight="1">
      <c r="A627" s="2" t="s">
        <v>478</v>
      </c>
      <c r="B627" s="3" t="s">
        <v>479</v>
      </c>
      <c r="C627" s="3" t="s">
        <v>91</v>
      </c>
      <c r="D627" s="4" t="s">
        <v>123</v>
      </c>
      <c r="E627" s="4" t="s">
        <v>123</v>
      </c>
      <c r="F627" s="4">
        <v>219</v>
      </c>
      <c r="G627" s="38">
        <v>211.5</v>
      </c>
    </row>
    <row r="628" spans="1:7" ht="15" customHeight="1">
      <c r="A628" s="5" t="s">
        <v>480</v>
      </c>
      <c r="B628" s="6" t="s">
        <v>179</v>
      </c>
      <c r="C628" s="6" t="s">
        <v>133</v>
      </c>
      <c r="D628" s="7">
        <v>103600.8</v>
      </c>
      <c r="E628" s="7">
        <v>100991.94</v>
      </c>
      <c r="F628" s="7" t="s">
        <v>123</v>
      </c>
      <c r="G628" s="39" t="s">
        <v>123</v>
      </c>
    </row>
    <row r="629" spans="1:7" ht="15" customHeight="1">
      <c r="A629" s="2" t="s">
        <v>480</v>
      </c>
      <c r="B629" s="3" t="s">
        <v>179</v>
      </c>
      <c r="C629" s="3" t="s">
        <v>59</v>
      </c>
      <c r="D629" s="4">
        <v>720</v>
      </c>
      <c r="E629" s="4">
        <v>701.1</v>
      </c>
      <c r="F629" s="4" t="s">
        <v>123</v>
      </c>
      <c r="G629" s="38" t="s">
        <v>123</v>
      </c>
    </row>
    <row r="630" spans="1:7" ht="15" customHeight="1">
      <c r="A630" s="5" t="s">
        <v>480</v>
      </c>
      <c r="B630" s="6" t="s">
        <v>481</v>
      </c>
      <c r="C630" s="6" t="s">
        <v>59</v>
      </c>
      <c r="D630" s="7" t="s">
        <v>123</v>
      </c>
      <c r="E630" s="7" t="s">
        <v>123</v>
      </c>
      <c r="F630" s="7">
        <v>240</v>
      </c>
      <c r="G630" s="39">
        <v>1215</v>
      </c>
    </row>
    <row r="631" spans="1:7" ht="15" customHeight="1">
      <c r="A631" s="2" t="s">
        <v>480</v>
      </c>
      <c r="B631" s="3" t="s">
        <v>179</v>
      </c>
      <c r="C631" s="3" t="s">
        <v>52</v>
      </c>
      <c r="D631" s="4">
        <v>8310</v>
      </c>
      <c r="E631" s="4">
        <v>8009.2</v>
      </c>
      <c r="F631" s="4" t="s">
        <v>123</v>
      </c>
      <c r="G631" s="38" t="s">
        <v>123</v>
      </c>
    </row>
    <row r="632" spans="1:7" ht="15" customHeight="1">
      <c r="A632" s="5" t="s">
        <v>480</v>
      </c>
      <c r="B632" s="6" t="s">
        <v>179</v>
      </c>
      <c r="C632" s="6" t="s">
        <v>45</v>
      </c>
      <c r="D632" s="7">
        <v>65772</v>
      </c>
      <c r="E632" s="7">
        <v>61493.7</v>
      </c>
      <c r="F632" s="7" t="s">
        <v>123</v>
      </c>
      <c r="G632" s="39" t="s">
        <v>123</v>
      </c>
    </row>
    <row r="633" spans="1:7" ht="15" customHeight="1">
      <c r="A633" s="2" t="s">
        <v>480</v>
      </c>
      <c r="B633" s="3" t="s">
        <v>179</v>
      </c>
      <c r="C633" s="3" t="s">
        <v>151</v>
      </c>
      <c r="D633" s="4">
        <v>126888</v>
      </c>
      <c r="E633" s="4">
        <v>145193.33</v>
      </c>
      <c r="F633" s="4" t="s">
        <v>123</v>
      </c>
      <c r="G633" s="38" t="s">
        <v>123</v>
      </c>
    </row>
    <row r="634" spans="1:7" ht="15" customHeight="1">
      <c r="A634" s="5" t="s">
        <v>480</v>
      </c>
      <c r="B634" s="6" t="s">
        <v>179</v>
      </c>
      <c r="C634" s="6" t="s">
        <v>101</v>
      </c>
      <c r="D634" s="7">
        <v>13590</v>
      </c>
      <c r="E634" s="7">
        <v>10189.64</v>
      </c>
      <c r="F634" s="7" t="s">
        <v>123</v>
      </c>
      <c r="G634" s="39" t="s">
        <v>123</v>
      </c>
    </row>
    <row r="635" spans="1:7" ht="15" customHeight="1">
      <c r="A635" s="2" t="s">
        <v>480</v>
      </c>
      <c r="B635" s="3" t="s">
        <v>179</v>
      </c>
      <c r="C635" s="3" t="s">
        <v>556</v>
      </c>
      <c r="D635" s="4">
        <v>17220</v>
      </c>
      <c r="E635" s="4">
        <v>14247</v>
      </c>
      <c r="F635" s="4" t="s">
        <v>123</v>
      </c>
      <c r="G635" s="38" t="s">
        <v>123</v>
      </c>
    </row>
    <row r="636" spans="1:7" ht="15" customHeight="1">
      <c r="A636" s="5" t="s">
        <v>480</v>
      </c>
      <c r="B636" s="6" t="s">
        <v>179</v>
      </c>
      <c r="C636" s="6" t="s">
        <v>82</v>
      </c>
      <c r="D636" s="7">
        <v>40800</v>
      </c>
      <c r="E636" s="7">
        <v>40620</v>
      </c>
      <c r="F636" s="7" t="s">
        <v>123</v>
      </c>
      <c r="G636" s="39" t="s">
        <v>123</v>
      </c>
    </row>
    <row r="637" spans="1:7" ht="15" customHeight="1">
      <c r="A637" s="2" t="s">
        <v>482</v>
      </c>
      <c r="B637" s="3" t="s">
        <v>180</v>
      </c>
      <c r="C637" s="3" t="s">
        <v>133</v>
      </c>
      <c r="D637" s="4">
        <v>96</v>
      </c>
      <c r="E637" s="4">
        <v>576</v>
      </c>
      <c r="F637" s="4" t="s">
        <v>123</v>
      </c>
      <c r="G637" s="38" t="s">
        <v>123</v>
      </c>
    </row>
    <row r="638" spans="1:7" ht="15" customHeight="1">
      <c r="A638" s="5" t="s">
        <v>482</v>
      </c>
      <c r="B638" s="6" t="s">
        <v>180</v>
      </c>
      <c r="C638" s="6" t="s">
        <v>59</v>
      </c>
      <c r="D638" s="7">
        <v>528</v>
      </c>
      <c r="E638" s="7">
        <v>2775.4</v>
      </c>
      <c r="F638" s="7" t="s">
        <v>123</v>
      </c>
      <c r="G638" s="39" t="s">
        <v>123</v>
      </c>
    </row>
    <row r="639" spans="1:7" ht="15" customHeight="1">
      <c r="A639" s="2" t="s">
        <v>482</v>
      </c>
      <c r="B639" s="3" t="s">
        <v>180</v>
      </c>
      <c r="C639" s="3" t="s">
        <v>134</v>
      </c>
      <c r="D639" s="4">
        <v>2040</v>
      </c>
      <c r="E639" s="4">
        <v>9573.75</v>
      </c>
      <c r="F639" s="4" t="s">
        <v>123</v>
      </c>
      <c r="G639" s="38" t="s">
        <v>123</v>
      </c>
    </row>
    <row r="640" spans="1:7" ht="15" customHeight="1">
      <c r="A640" s="5" t="s">
        <v>482</v>
      </c>
      <c r="B640" s="6" t="s">
        <v>180</v>
      </c>
      <c r="C640" s="6" t="s">
        <v>52</v>
      </c>
      <c r="D640" s="7">
        <v>360</v>
      </c>
      <c r="E640" s="7">
        <v>1260</v>
      </c>
      <c r="F640" s="7" t="s">
        <v>123</v>
      </c>
      <c r="G640" s="39" t="s">
        <v>123</v>
      </c>
    </row>
    <row r="641" spans="1:7" ht="15" customHeight="1">
      <c r="A641" s="2" t="s">
        <v>482</v>
      </c>
      <c r="B641" s="3" t="s">
        <v>180</v>
      </c>
      <c r="C641" s="3" t="s">
        <v>45</v>
      </c>
      <c r="D641" s="4">
        <v>155568</v>
      </c>
      <c r="E641" s="4">
        <v>902398.7</v>
      </c>
      <c r="F641" s="4" t="s">
        <v>123</v>
      </c>
      <c r="G641" s="38" t="s">
        <v>123</v>
      </c>
    </row>
    <row r="642" spans="1:7" ht="15" customHeight="1">
      <c r="A642" s="5" t="s">
        <v>482</v>
      </c>
      <c r="B642" s="6" t="s">
        <v>180</v>
      </c>
      <c r="C642" s="6" t="s">
        <v>151</v>
      </c>
      <c r="D642" s="7">
        <v>14245.2</v>
      </c>
      <c r="E642" s="7">
        <v>53208.19</v>
      </c>
      <c r="F642" s="7" t="s">
        <v>123</v>
      </c>
      <c r="G642" s="39" t="s">
        <v>123</v>
      </c>
    </row>
    <row r="643" spans="1:7" ht="15" customHeight="1">
      <c r="A643" s="2" t="s">
        <v>482</v>
      </c>
      <c r="B643" s="3" t="s">
        <v>180</v>
      </c>
      <c r="C643" s="3" t="s">
        <v>101</v>
      </c>
      <c r="D643" s="4">
        <v>120</v>
      </c>
      <c r="E643" s="4">
        <v>427.98</v>
      </c>
      <c r="F643" s="4" t="s">
        <v>123</v>
      </c>
      <c r="G643" s="38" t="s">
        <v>123</v>
      </c>
    </row>
    <row r="644" spans="1:7" ht="15" customHeight="1">
      <c r="A644" s="5" t="s">
        <v>482</v>
      </c>
      <c r="B644" s="6" t="s">
        <v>180</v>
      </c>
      <c r="C644" s="6" t="s">
        <v>49</v>
      </c>
      <c r="D644" s="7">
        <v>2419.2</v>
      </c>
      <c r="E644" s="7">
        <v>12369.84</v>
      </c>
      <c r="F644" s="7" t="s">
        <v>123</v>
      </c>
      <c r="G644" s="39" t="s">
        <v>123</v>
      </c>
    </row>
    <row r="645" spans="1:7" ht="15" customHeight="1">
      <c r="A645" s="2" t="s">
        <v>482</v>
      </c>
      <c r="B645" s="3" t="s">
        <v>180</v>
      </c>
      <c r="C645" s="3" t="s">
        <v>84</v>
      </c>
      <c r="D645" s="4">
        <v>912</v>
      </c>
      <c r="E645" s="4">
        <v>5622.64</v>
      </c>
      <c r="F645" s="4" t="s">
        <v>123</v>
      </c>
      <c r="G645" s="38" t="s">
        <v>123</v>
      </c>
    </row>
    <row r="646" spans="1:7" ht="15" customHeight="1">
      <c r="A646" s="5" t="s">
        <v>482</v>
      </c>
      <c r="B646" s="6" t="s">
        <v>180</v>
      </c>
      <c r="C646" s="6" t="s">
        <v>68</v>
      </c>
      <c r="D646" s="7">
        <v>3240</v>
      </c>
      <c r="E646" s="7">
        <v>14854.65</v>
      </c>
      <c r="F646" s="7" t="s">
        <v>123</v>
      </c>
      <c r="G646" s="39" t="s">
        <v>123</v>
      </c>
    </row>
    <row r="647" spans="1:7" ht="15" customHeight="1">
      <c r="A647" s="2" t="s">
        <v>482</v>
      </c>
      <c r="B647" s="3" t="s">
        <v>180</v>
      </c>
      <c r="C647" s="3" t="s">
        <v>557</v>
      </c>
      <c r="D647" s="4">
        <v>14.4</v>
      </c>
      <c r="E647" s="4">
        <v>76.02</v>
      </c>
      <c r="F647" s="4" t="s">
        <v>123</v>
      </c>
      <c r="G647" s="38" t="s">
        <v>123</v>
      </c>
    </row>
    <row r="648" spans="1:7" ht="15" customHeight="1">
      <c r="A648" s="5" t="s">
        <v>482</v>
      </c>
      <c r="B648" s="6" t="s">
        <v>180</v>
      </c>
      <c r="C648" s="6" t="s">
        <v>169</v>
      </c>
      <c r="D648" s="7">
        <v>528</v>
      </c>
      <c r="E648" s="7">
        <v>3062.4</v>
      </c>
      <c r="F648" s="7" t="s">
        <v>123</v>
      </c>
      <c r="G648" s="39" t="s">
        <v>123</v>
      </c>
    </row>
    <row r="649" spans="1:7" ht="15" customHeight="1">
      <c r="A649" s="2" t="s">
        <v>482</v>
      </c>
      <c r="B649" s="3" t="s">
        <v>180</v>
      </c>
      <c r="C649" s="3" t="s">
        <v>48</v>
      </c>
      <c r="D649" s="4">
        <v>10766.4</v>
      </c>
      <c r="E649" s="4">
        <v>53306.05</v>
      </c>
      <c r="F649" s="4" t="s">
        <v>123</v>
      </c>
      <c r="G649" s="38" t="s">
        <v>123</v>
      </c>
    </row>
    <row r="650" spans="1:7" ht="15" customHeight="1">
      <c r="A650" s="5" t="s">
        <v>482</v>
      </c>
      <c r="B650" s="6" t="s">
        <v>180</v>
      </c>
      <c r="C650" s="6" t="s">
        <v>65</v>
      </c>
      <c r="D650" s="7">
        <v>288</v>
      </c>
      <c r="E650" s="7">
        <v>1477.2</v>
      </c>
      <c r="F650" s="7" t="s">
        <v>123</v>
      </c>
      <c r="G650" s="39" t="s">
        <v>123</v>
      </c>
    </row>
    <row r="651" spans="1:7" ht="15" customHeight="1">
      <c r="A651" s="2" t="s">
        <v>482</v>
      </c>
      <c r="B651" s="3" t="s">
        <v>180</v>
      </c>
      <c r="C651" s="3" t="s">
        <v>67</v>
      </c>
      <c r="D651" s="4">
        <v>336</v>
      </c>
      <c r="E651" s="4">
        <v>1723.4</v>
      </c>
      <c r="F651" s="4" t="s">
        <v>123</v>
      </c>
      <c r="G651" s="38" t="s">
        <v>123</v>
      </c>
    </row>
    <row r="652" spans="1:7" ht="15" customHeight="1">
      <c r="A652" s="5" t="s">
        <v>181</v>
      </c>
      <c r="B652" s="6" t="s">
        <v>182</v>
      </c>
      <c r="C652" s="6" t="s">
        <v>133</v>
      </c>
      <c r="D652" s="7">
        <v>15</v>
      </c>
      <c r="E652" s="7">
        <v>71</v>
      </c>
      <c r="F652" s="7">
        <v>150</v>
      </c>
      <c r="G652" s="39">
        <v>1050</v>
      </c>
    </row>
    <row r="653" spans="1:7" ht="15" customHeight="1">
      <c r="A653" s="2" t="s">
        <v>181</v>
      </c>
      <c r="B653" s="3" t="s">
        <v>182</v>
      </c>
      <c r="C653" s="3" t="s">
        <v>59</v>
      </c>
      <c r="D653" s="4" t="s">
        <v>123</v>
      </c>
      <c r="E653" s="4" t="s">
        <v>123</v>
      </c>
      <c r="F653" s="4">
        <v>7.5</v>
      </c>
      <c r="G653" s="38">
        <v>40.5</v>
      </c>
    </row>
    <row r="654" spans="1:7" ht="15" customHeight="1">
      <c r="A654" s="5" t="s">
        <v>181</v>
      </c>
      <c r="B654" s="6" t="s">
        <v>182</v>
      </c>
      <c r="C654" s="6" t="s">
        <v>52</v>
      </c>
      <c r="D654" s="7" t="s">
        <v>123</v>
      </c>
      <c r="E654" s="7" t="s">
        <v>123</v>
      </c>
      <c r="F654" s="7">
        <v>52</v>
      </c>
      <c r="G654" s="39">
        <v>94.6</v>
      </c>
    </row>
    <row r="655" spans="1:7" ht="15" customHeight="1">
      <c r="A655" s="2" t="s">
        <v>181</v>
      </c>
      <c r="B655" s="3" t="s">
        <v>182</v>
      </c>
      <c r="C655" s="3" t="s">
        <v>45</v>
      </c>
      <c r="D655" s="4">
        <v>240</v>
      </c>
      <c r="E655" s="4">
        <v>1178.4</v>
      </c>
      <c r="F655" s="4">
        <v>150</v>
      </c>
      <c r="G655" s="38">
        <v>710</v>
      </c>
    </row>
    <row r="656" spans="1:7" ht="15" customHeight="1">
      <c r="A656" s="5" t="s">
        <v>181</v>
      </c>
      <c r="B656" s="6" t="s">
        <v>182</v>
      </c>
      <c r="C656" s="6" t="s">
        <v>497</v>
      </c>
      <c r="D656" s="7" t="s">
        <v>123</v>
      </c>
      <c r="E656" s="7" t="s">
        <v>123</v>
      </c>
      <c r="F656" s="7">
        <v>12</v>
      </c>
      <c r="G656" s="39">
        <v>80</v>
      </c>
    </row>
    <row r="657" spans="1:7" ht="15" customHeight="1">
      <c r="A657" s="2" t="s">
        <v>181</v>
      </c>
      <c r="B657" s="3" t="s">
        <v>182</v>
      </c>
      <c r="C657" s="3" t="s">
        <v>151</v>
      </c>
      <c r="D657" s="4">
        <v>1725</v>
      </c>
      <c r="E657" s="4">
        <v>4745.09</v>
      </c>
      <c r="F657" s="4">
        <v>435</v>
      </c>
      <c r="G657" s="38">
        <v>2423.17</v>
      </c>
    </row>
    <row r="658" spans="1:7" ht="15" customHeight="1">
      <c r="A658" s="5" t="s">
        <v>181</v>
      </c>
      <c r="B658" s="6" t="s">
        <v>182</v>
      </c>
      <c r="C658" s="6" t="s">
        <v>68</v>
      </c>
      <c r="D658" s="7">
        <v>390</v>
      </c>
      <c r="E658" s="7">
        <v>2340</v>
      </c>
      <c r="F658" s="7">
        <v>165</v>
      </c>
      <c r="G658" s="39">
        <v>891</v>
      </c>
    </row>
    <row r="659" spans="1:7" ht="15" customHeight="1">
      <c r="A659" s="2" t="s">
        <v>181</v>
      </c>
      <c r="B659" s="3" t="s">
        <v>182</v>
      </c>
      <c r="C659" s="3" t="s">
        <v>64</v>
      </c>
      <c r="D659" s="4" t="s">
        <v>123</v>
      </c>
      <c r="E659" s="4" t="s">
        <v>123</v>
      </c>
      <c r="F659" s="4">
        <v>90</v>
      </c>
      <c r="G659" s="38">
        <v>426</v>
      </c>
    </row>
    <row r="660" spans="1:7" ht="15" customHeight="1">
      <c r="A660" s="5" t="s">
        <v>558</v>
      </c>
      <c r="B660" s="6" t="s">
        <v>559</v>
      </c>
      <c r="C660" s="6" t="s">
        <v>45</v>
      </c>
      <c r="D660" s="7">
        <v>50000</v>
      </c>
      <c r="E660" s="7">
        <v>187500</v>
      </c>
      <c r="F660" s="7" t="s">
        <v>123</v>
      </c>
      <c r="G660" s="39" t="s">
        <v>123</v>
      </c>
    </row>
    <row r="661" spans="1:7" ht="15" customHeight="1">
      <c r="A661" s="2" t="s">
        <v>183</v>
      </c>
      <c r="B661" s="3" t="s">
        <v>184</v>
      </c>
      <c r="C661" s="3" t="s">
        <v>133</v>
      </c>
      <c r="D661" s="4">
        <v>5340.36</v>
      </c>
      <c r="E661" s="4">
        <v>7491.85</v>
      </c>
      <c r="F661" s="4">
        <v>10758</v>
      </c>
      <c r="G661" s="38">
        <v>13246.5</v>
      </c>
    </row>
    <row r="662" spans="1:7" ht="15" customHeight="1">
      <c r="A662" s="5" t="s">
        <v>183</v>
      </c>
      <c r="B662" s="6" t="s">
        <v>184</v>
      </c>
      <c r="C662" s="6" t="s">
        <v>52</v>
      </c>
      <c r="D662" s="7" t="s">
        <v>123</v>
      </c>
      <c r="E662" s="7" t="s">
        <v>123</v>
      </c>
      <c r="F662" s="7">
        <v>108</v>
      </c>
      <c r="G662" s="39">
        <v>121.5</v>
      </c>
    </row>
    <row r="663" spans="1:7" ht="15" customHeight="1">
      <c r="A663" s="2" t="s">
        <v>183</v>
      </c>
      <c r="B663" s="3" t="s">
        <v>184</v>
      </c>
      <c r="C663" s="3" t="s">
        <v>121</v>
      </c>
      <c r="D663" s="4" t="s">
        <v>123</v>
      </c>
      <c r="E663" s="4" t="s">
        <v>123</v>
      </c>
      <c r="F663" s="4">
        <v>1566</v>
      </c>
      <c r="G663" s="38">
        <v>1879.2</v>
      </c>
    </row>
    <row r="664" spans="1:7" ht="15" customHeight="1">
      <c r="A664" s="5" t="s">
        <v>183</v>
      </c>
      <c r="B664" s="6" t="s">
        <v>184</v>
      </c>
      <c r="C664" s="6" t="s">
        <v>91</v>
      </c>
      <c r="D664" s="7" t="s">
        <v>123</v>
      </c>
      <c r="E664" s="7" t="s">
        <v>123</v>
      </c>
      <c r="F664" s="7">
        <v>1341.6</v>
      </c>
      <c r="G664" s="39">
        <v>1667.61</v>
      </c>
    </row>
    <row r="665" spans="1:7" ht="15" customHeight="1">
      <c r="A665" s="2" t="s">
        <v>183</v>
      </c>
      <c r="B665" s="3" t="s">
        <v>184</v>
      </c>
      <c r="C665" s="3" t="s">
        <v>45</v>
      </c>
      <c r="D665" s="4">
        <v>8529.42</v>
      </c>
      <c r="E665" s="4">
        <v>11309.76</v>
      </c>
      <c r="F665" s="4">
        <v>8100</v>
      </c>
      <c r="G665" s="38">
        <v>8959</v>
      </c>
    </row>
    <row r="666" spans="1:7" ht="15" customHeight="1">
      <c r="A666" s="5" t="s">
        <v>183</v>
      </c>
      <c r="B666" s="6" t="s">
        <v>184</v>
      </c>
      <c r="C666" s="6" t="s">
        <v>497</v>
      </c>
      <c r="D666" s="7" t="s">
        <v>123</v>
      </c>
      <c r="E666" s="7" t="s">
        <v>123</v>
      </c>
      <c r="F666" s="7">
        <v>54</v>
      </c>
      <c r="G666" s="39">
        <v>67.5</v>
      </c>
    </row>
    <row r="667" spans="1:7" ht="15" customHeight="1">
      <c r="A667" s="2" t="s">
        <v>183</v>
      </c>
      <c r="B667" s="3" t="s">
        <v>184</v>
      </c>
      <c r="C667" s="3" t="s">
        <v>151</v>
      </c>
      <c r="D667" s="4">
        <v>14976</v>
      </c>
      <c r="E667" s="4">
        <v>18151.28</v>
      </c>
      <c r="F667" s="4">
        <v>32940</v>
      </c>
      <c r="G667" s="38">
        <v>36494.82</v>
      </c>
    </row>
    <row r="668" spans="1:7" ht="15" customHeight="1">
      <c r="A668" s="5" t="s">
        <v>183</v>
      </c>
      <c r="B668" s="6" t="s">
        <v>184</v>
      </c>
      <c r="C668" s="6" t="s">
        <v>101</v>
      </c>
      <c r="D668" s="7">
        <v>648</v>
      </c>
      <c r="E668" s="7">
        <v>947.43</v>
      </c>
      <c r="F668" s="7" t="s">
        <v>123</v>
      </c>
      <c r="G668" s="39" t="s">
        <v>123</v>
      </c>
    </row>
    <row r="669" spans="1:7" ht="15" customHeight="1">
      <c r="A669" s="2" t="s">
        <v>183</v>
      </c>
      <c r="B669" s="3" t="s">
        <v>184</v>
      </c>
      <c r="C669" s="3" t="s">
        <v>64</v>
      </c>
      <c r="D669" s="4" t="s">
        <v>123</v>
      </c>
      <c r="E669" s="4" t="s">
        <v>123</v>
      </c>
      <c r="F669" s="4">
        <v>2412</v>
      </c>
      <c r="G669" s="38">
        <v>3038.4</v>
      </c>
    </row>
    <row r="670" spans="1:7" ht="15" customHeight="1">
      <c r="A670" s="5" t="s">
        <v>183</v>
      </c>
      <c r="B670" s="6" t="s">
        <v>184</v>
      </c>
      <c r="C670" s="6" t="s">
        <v>178</v>
      </c>
      <c r="D670" s="7">
        <v>48.6</v>
      </c>
      <c r="E670" s="7">
        <v>70.47</v>
      </c>
      <c r="F670" s="7">
        <v>1046.4</v>
      </c>
      <c r="G670" s="39">
        <v>832.32</v>
      </c>
    </row>
    <row r="671" spans="1:7" ht="15" customHeight="1">
      <c r="A671" s="2" t="s">
        <v>183</v>
      </c>
      <c r="B671" s="3" t="s">
        <v>184</v>
      </c>
      <c r="C671" s="3" t="s">
        <v>82</v>
      </c>
      <c r="D671" s="4">
        <v>1620</v>
      </c>
      <c r="E671" s="4">
        <v>2430</v>
      </c>
      <c r="F671" s="4">
        <v>1080</v>
      </c>
      <c r="G671" s="38">
        <v>1350</v>
      </c>
    </row>
    <row r="672" spans="1:7" ht="15" customHeight="1">
      <c r="A672" s="5" t="s">
        <v>185</v>
      </c>
      <c r="B672" s="6" t="s">
        <v>186</v>
      </c>
      <c r="C672" s="6" t="s">
        <v>109</v>
      </c>
      <c r="D672" s="7" t="s">
        <v>123</v>
      </c>
      <c r="E672" s="7" t="s">
        <v>123</v>
      </c>
      <c r="F672" s="7">
        <v>750</v>
      </c>
      <c r="G672" s="39">
        <v>4464.9</v>
      </c>
    </row>
    <row r="673" spans="1:7" ht="15" customHeight="1">
      <c r="A673" s="2" t="s">
        <v>185</v>
      </c>
      <c r="B673" s="3" t="s">
        <v>186</v>
      </c>
      <c r="C673" s="3" t="s">
        <v>52</v>
      </c>
      <c r="D673" s="4">
        <v>200</v>
      </c>
      <c r="E673" s="4">
        <v>910.32</v>
      </c>
      <c r="F673" s="4" t="s">
        <v>123</v>
      </c>
      <c r="G673" s="38" t="s">
        <v>123</v>
      </c>
    </row>
    <row r="674" spans="1:7" ht="15" customHeight="1">
      <c r="A674" s="5" t="s">
        <v>560</v>
      </c>
      <c r="B674" s="6" t="s">
        <v>561</v>
      </c>
      <c r="C674" s="6" t="s">
        <v>52</v>
      </c>
      <c r="D674" s="7">
        <v>24</v>
      </c>
      <c r="E674" s="7">
        <v>2224.87</v>
      </c>
      <c r="F674" s="7" t="s">
        <v>123</v>
      </c>
      <c r="G674" s="39" t="s">
        <v>123</v>
      </c>
    </row>
    <row r="675" spans="1:7" ht="15" customHeight="1">
      <c r="A675" s="2" t="s">
        <v>610</v>
      </c>
      <c r="B675" s="3" t="s">
        <v>611</v>
      </c>
      <c r="C675" s="3" t="s">
        <v>45</v>
      </c>
      <c r="D675" s="4" t="s">
        <v>123</v>
      </c>
      <c r="E675" s="4" t="s">
        <v>123</v>
      </c>
      <c r="F675" s="4">
        <v>160</v>
      </c>
      <c r="G675" s="38">
        <v>1120</v>
      </c>
    </row>
    <row r="676" spans="1:7" ht="15" customHeight="1">
      <c r="A676" s="5" t="s">
        <v>187</v>
      </c>
      <c r="B676" s="6" t="s">
        <v>188</v>
      </c>
      <c r="C676" s="6" t="s">
        <v>86</v>
      </c>
      <c r="D676" s="7">
        <v>14.4</v>
      </c>
      <c r="E676" s="7">
        <v>138.96</v>
      </c>
      <c r="F676" s="7" t="s">
        <v>123</v>
      </c>
      <c r="G676" s="39" t="s">
        <v>123</v>
      </c>
    </row>
    <row r="677" spans="1:7" ht="15" customHeight="1">
      <c r="A677" s="2" t="s">
        <v>187</v>
      </c>
      <c r="B677" s="3" t="s">
        <v>188</v>
      </c>
      <c r="C677" s="3" t="s">
        <v>133</v>
      </c>
      <c r="D677" s="4">
        <v>4120</v>
      </c>
      <c r="E677" s="4">
        <v>40640</v>
      </c>
      <c r="F677" s="4">
        <v>8512</v>
      </c>
      <c r="G677" s="38">
        <v>80016.4</v>
      </c>
    </row>
    <row r="678" spans="1:7" ht="15" customHeight="1">
      <c r="A678" s="5" t="s">
        <v>187</v>
      </c>
      <c r="B678" s="6" t="s">
        <v>188</v>
      </c>
      <c r="C678" s="6" t="s">
        <v>45</v>
      </c>
      <c r="D678" s="7">
        <v>14772.4</v>
      </c>
      <c r="E678" s="7">
        <v>132930</v>
      </c>
      <c r="F678" s="7">
        <v>69552</v>
      </c>
      <c r="G678" s="39">
        <v>589648</v>
      </c>
    </row>
    <row r="679" spans="1:7" ht="15" customHeight="1">
      <c r="A679" s="2" t="s">
        <v>187</v>
      </c>
      <c r="B679" s="3" t="s">
        <v>188</v>
      </c>
      <c r="C679" s="3" t="s">
        <v>151</v>
      </c>
      <c r="D679" s="4">
        <v>322</v>
      </c>
      <c r="E679" s="4">
        <v>2935.81</v>
      </c>
      <c r="F679" s="4">
        <v>360</v>
      </c>
      <c r="G679" s="38">
        <v>3240</v>
      </c>
    </row>
    <row r="680" spans="1:7" ht="15" customHeight="1">
      <c r="A680" s="5" t="s">
        <v>562</v>
      </c>
      <c r="B680" s="6" t="s">
        <v>563</v>
      </c>
      <c r="C680" s="6" t="s">
        <v>52</v>
      </c>
      <c r="D680" s="7">
        <v>810</v>
      </c>
      <c r="E680" s="7">
        <v>906.59</v>
      </c>
      <c r="F680" s="7" t="s">
        <v>123</v>
      </c>
      <c r="G680" s="39" t="s">
        <v>123</v>
      </c>
    </row>
    <row r="681" spans="1:7" ht="15" customHeight="1">
      <c r="A681" s="2" t="s">
        <v>189</v>
      </c>
      <c r="B681" s="3" t="s">
        <v>190</v>
      </c>
      <c r="C681" s="3" t="s">
        <v>133</v>
      </c>
      <c r="D681" s="4">
        <v>957.6</v>
      </c>
      <c r="E681" s="4">
        <v>8964</v>
      </c>
      <c r="F681" s="4">
        <v>2097.6</v>
      </c>
      <c r="G681" s="38">
        <v>18768</v>
      </c>
    </row>
    <row r="682" spans="1:7" ht="15" customHeight="1">
      <c r="A682" s="5" t="s">
        <v>189</v>
      </c>
      <c r="B682" s="6" t="s">
        <v>190</v>
      </c>
      <c r="C682" s="6" t="s">
        <v>45</v>
      </c>
      <c r="D682" s="7">
        <v>1755.6</v>
      </c>
      <c r="E682" s="7">
        <v>15612</v>
      </c>
      <c r="F682" s="7">
        <v>3762</v>
      </c>
      <c r="G682" s="39">
        <v>31668</v>
      </c>
    </row>
    <row r="683" spans="1:7" ht="15" customHeight="1">
      <c r="A683" s="2" t="s">
        <v>191</v>
      </c>
      <c r="B683" s="3" t="s">
        <v>192</v>
      </c>
      <c r="C683" s="3" t="s">
        <v>133</v>
      </c>
      <c r="D683" s="4">
        <v>13973.4</v>
      </c>
      <c r="E683" s="4">
        <v>39864.6</v>
      </c>
      <c r="F683" s="4">
        <v>10279.8</v>
      </c>
      <c r="G683" s="38">
        <v>28153.08</v>
      </c>
    </row>
    <row r="684" spans="1:7" ht="15" customHeight="1">
      <c r="A684" s="5" t="s">
        <v>191</v>
      </c>
      <c r="B684" s="6" t="s">
        <v>192</v>
      </c>
      <c r="C684" s="6" t="s">
        <v>45</v>
      </c>
      <c r="D684" s="7">
        <v>8866.2</v>
      </c>
      <c r="E684" s="7">
        <v>24830.52</v>
      </c>
      <c r="F684" s="7">
        <v>5616</v>
      </c>
      <c r="G684" s="39">
        <v>14601.6</v>
      </c>
    </row>
    <row r="685" spans="1:7" ht="15" customHeight="1">
      <c r="A685" s="2" t="s">
        <v>191</v>
      </c>
      <c r="B685" s="3" t="s">
        <v>192</v>
      </c>
      <c r="C685" s="3" t="s">
        <v>151</v>
      </c>
      <c r="D685" s="4" t="s">
        <v>123</v>
      </c>
      <c r="E685" s="4" t="s">
        <v>123</v>
      </c>
      <c r="F685" s="4">
        <v>480</v>
      </c>
      <c r="G685" s="38">
        <v>1632</v>
      </c>
    </row>
    <row r="686" spans="1:7" ht="15" customHeight="1">
      <c r="A686" s="5" t="s">
        <v>191</v>
      </c>
      <c r="B686" s="6" t="s">
        <v>192</v>
      </c>
      <c r="C686" s="6" t="s">
        <v>178</v>
      </c>
      <c r="D686" s="7" t="s">
        <v>123</v>
      </c>
      <c r="E686" s="7" t="s">
        <v>123</v>
      </c>
      <c r="F686" s="7">
        <v>5.4</v>
      </c>
      <c r="G686" s="39">
        <v>24.3</v>
      </c>
    </row>
    <row r="687" spans="1:7" ht="15" customHeight="1">
      <c r="A687" s="2" t="s">
        <v>191</v>
      </c>
      <c r="B687" s="3" t="s">
        <v>192</v>
      </c>
      <c r="C687" s="3" t="s">
        <v>48</v>
      </c>
      <c r="D687" s="4" t="s">
        <v>123</v>
      </c>
      <c r="E687" s="4" t="s">
        <v>123</v>
      </c>
      <c r="F687" s="4">
        <v>705.6</v>
      </c>
      <c r="G687" s="38">
        <v>2450.88</v>
      </c>
    </row>
    <row r="688" spans="1:7" ht="15" customHeight="1">
      <c r="A688" s="5" t="s">
        <v>193</v>
      </c>
      <c r="B688" s="6" t="s">
        <v>194</v>
      </c>
      <c r="C688" s="6" t="s">
        <v>45</v>
      </c>
      <c r="D688" s="7">
        <v>3600</v>
      </c>
      <c r="E688" s="7">
        <v>2160</v>
      </c>
      <c r="F688" s="7" t="s">
        <v>123</v>
      </c>
      <c r="G688" s="39" t="s">
        <v>123</v>
      </c>
    </row>
    <row r="689" spans="1:7" ht="15" customHeight="1">
      <c r="A689" s="2" t="s">
        <v>195</v>
      </c>
      <c r="B689" s="3" t="s">
        <v>196</v>
      </c>
      <c r="C689" s="3" t="s">
        <v>133</v>
      </c>
      <c r="D689" s="4">
        <v>675</v>
      </c>
      <c r="E689" s="4">
        <v>719.4</v>
      </c>
      <c r="F689" s="4">
        <v>4020</v>
      </c>
      <c r="G689" s="38">
        <v>4176.3</v>
      </c>
    </row>
    <row r="690" spans="1:7" ht="15" customHeight="1">
      <c r="A690" s="5" t="s">
        <v>195</v>
      </c>
      <c r="B690" s="6" t="s">
        <v>196</v>
      </c>
      <c r="C690" s="6" t="s">
        <v>134</v>
      </c>
      <c r="D690" s="7" t="s">
        <v>123</v>
      </c>
      <c r="E690" s="7" t="s">
        <v>123</v>
      </c>
      <c r="F690" s="7">
        <v>500</v>
      </c>
      <c r="G690" s="39">
        <v>528</v>
      </c>
    </row>
    <row r="691" spans="1:7" ht="15" customHeight="1">
      <c r="A691" s="2" t="s">
        <v>195</v>
      </c>
      <c r="B691" s="3" t="s">
        <v>196</v>
      </c>
      <c r="C691" s="3" t="s">
        <v>52</v>
      </c>
      <c r="D691" s="4">
        <v>120</v>
      </c>
      <c r="E691" s="4">
        <v>108.85</v>
      </c>
      <c r="F691" s="4" t="s">
        <v>123</v>
      </c>
      <c r="G691" s="38" t="s">
        <v>123</v>
      </c>
    </row>
    <row r="692" spans="1:7" ht="15" customHeight="1">
      <c r="A692" s="5" t="s">
        <v>195</v>
      </c>
      <c r="B692" s="6" t="s">
        <v>196</v>
      </c>
      <c r="C692" s="6" t="s">
        <v>45</v>
      </c>
      <c r="D692" s="7">
        <v>15613</v>
      </c>
      <c r="E692" s="7">
        <v>17468.52</v>
      </c>
      <c r="F692" s="7">
        <v>63000</v>
      </c>
      <c r="G692" s="39">
        <v>61146.4</v>
      </c>
    </row>
    <row r="693" spans="1:7" ht="15" customHeight="1">
      <c r="A693" s="2" t="s">
        <v>195</v>
      </c>
      <c r="B693" s="3" t="s">
        <v>196</v>
      </c>
      <c r="C693" s="3" t="s">
        <v>48</v>
      </c>
      <c r="D693" s="4" t="s">
        <v>123</v>
      </c>
      <c r="E693" s="4" t="s">
        <v>123</v>
      </c>
      <c r="F693" s="4">
        <v>500</v>
      </c>
      <c r="G693" s="38">
        <v>528</v>
      </c>
    </row>
    <row r="694" spans="1:7" ht="15" customHeight="1">
      <c r="A694" s="5" t="s">
        <v>197</v>
      </c>
      <c r="B694" s="6" t="s">
        <v>198</v>
      </c>
      <c r="C694" s="6" t="s">
        <v>133</v>
      </c>
      <c r="D694" s="7">
        <v>2325</v>
      </c>
      <c r="E694" s="7">
        <v>1860</v>
      </c>
      <c r="F694" s="7">
        <v>6700</v>
      </c>
      <c r="G694" s="39">
        <v>4954.8</v>
      </c>
    </row>
    <row r="695" spans="1:7" ht="15" customHeight="1">
      <c r="A695" s="2" t="s">
        <v>197</v>
      </c>
      <c r="B695" s="3" t="s">
        <v>198</v>
      </c>
      <c r="C695" s="3" t="s">
        <v>121</v>
      </c>
      <c r="D695" s="4" t="s">
        <v>123</v>
      </c>
      <c r="E695" s="4" t="s">
        <v>123</v>
      </c>
      <c r="F695" s="4">
        <v>1880</v>
      </c>
      <c r="G695" s="38">
        <v>1562</v>
      </c>
    </row>
    <row r="696" spans="1:7" ht="15" customHeight="1">
      <c r="A696" s="5" t="s">
        <v>197</v>
      </c>
      <c r="B696" s="6" t="s">
        <v>198</v>
      </c>
      <c r="C696" s="6" t="s">
        <v>45</v>
      </c>
      <c r="D696" s="7" t="s">
        <v>123</v>
      </c>
      <c r="E696" s="7" t="s">
        <v>123</v>
      </c>
      <c r="F696" s="7">
        <v>3200</v>
      </c>
      <c r="G696" s="39">
        <v>2544</v>
      </c>
    </row>
    <row r="697" spans="1:7" ht="15" customHeight="1">
      <c r="A697" s="2" t="s">
        <v>197</v>
      </c>
      <c r="B697" s="3" t="s">
        <v>198</v>
      </c>
      <c r="C697" s="3" t="s">
        <v>101</v>
      </c>
      <c r="D697" s="4">
        <v>4240</v>
      </c>
      <c r="E697" s="4">
        <v>3400.46</v>
      </c>
      <c r="F697" s="4">
        <v>4200</v>
      </c>
      <c r="G697" s="38">
        <v>3016.51</v>
      </c>
    </row>
    <row r="698" spans="1:7" ht="15" customHeight="1">
      <c r="A698" s="5" t="s">
        <v>197</v>
      </c>
      <c r="B698" s="6" t="s">
        <v>198</v>
      </c>
      <c r="C698" s="6" t="s">
        <v>49</v>
      </c>
      <c r="D698" s="7">
        <v>59400</v>
      </c>
      <c r="E698" s="7">
        <v>44063.5</v>
      </c>
      <c r="F698" s="7">
        <v>27200</v>
      </c>
      <c r="G698" s="39">
        <v>19190</v>
      </c>
    </row>
    <row r="699" spans="1:7" ht="15" customHeight="1">
      <c r="A699" s="2" t="s">
        <v>197</v>
      </c>
      <c r="B699" s="3" t="s">
        <v>198</v>
      </c>
      <c r="C699" s="3" t="s">
        <v>64</v>
      </c>
      <c r="D699" s="4" t="s">
        <v>123</v>
      </c>
      <c r="E699" s="4" t="s">
        <v>123</v>
      </c>
      <c r="F699" s="4">
        <v>480</v>
      </c>
      <c r="G699" s="38">
        <v>396</v>
      </c>
    </row>
    <row r="700" spans="1:7" ht="15" customHeight="1">
      <c r="A700" s="5" t="s">
        <v>197</v>
      </c>
      <c r="B700" s="6" t="s">
        <v>198</v>
      </c>
      <c r="C700" s="6" t="s">
        <v>82</v>
      </c>
      <c r="D700" s="7">
        <v>3580</v>
      </c>
      <c r="E700" s="7">
        <v>2961.4</v>
      </c>
      <c r="F700" s="7">
        <v>600</v>
      </c>
      <c r="G700" s="39">
        <v>498</v>
      </c>
    </row>
    <row r="701" spans="1:7" ht="15" customHeight="1">
      <c r="A701" s="2" t="s">
        <v>199</v>
      </c>
      <c r="B701" s="3" t="s">
        <v>200</v>
      </c>
      <c r="C701" s="3" t="s">
        <v>86</v>
      </c>
      <c r="D701" s="4">
        <v>24</v>
      </c>
      <c r="E701" s="4">
        <v>38.4</v>
      </c>
      <c r="F701" s="4" t="s">
        <v>123</v>
      </c>
      <c r="G701" s="38" t="s">
        <v>123</v>
      </c>
    </row>
    <row r="702" spans="1:7" ht="15" customHeight="1">
      <c r="A702" s="5" t="s">
        <v>199</v>
      </c>
      <c r="B702" s="6" t="s">
        <v>200</v>
      </c>
      <c r="C702" s="6" t="s">
        <v>133</v>
      </c>
      <c r="D702" s="7">
        <v>8653</v>
      </c>
      <c r="E702" s="7">
        <v>13610.58</v>
      </c>
      <c r="F702" s="7">
        <v>9121</v>
      </c>
      <c r="G702" s="39">
        <v>14723.9</v>
      </c>
    </row>
    <row r="703" spans="1:7" ht="15" customHeight="1">
      <c r="A703" s="2" t="s">
        <v>199</v>
      </c>
      <c r="B703" s="3" t="s">
        <v>200</v>
      </c>
      <c r="C703" s="3" t="s">
        <v>45</v>
      </c>
      <c r="D703" s="4">
        <v>87371</v>
      </c>
      <c r="E703" s="4">
        <v>115962.76</v>
      </c>
      <c r="F703" s="4">
        <v>308599</v>
      </c>
      <c r="G703" s="38">
        <v>424185.4</v>
      </c>
    </row>
    <row r="704" spans="1:7" ht="15" customHeight="1">
      <c r="A704" s="5" t="s">
        <v>201</v>
      </c>
      <c r="B704" s="6" t="s">
        <v>202</v>
      </c>
      <c r="C704" s="6" t="s">
        <v>133</v>
      </c>
      <c r="D704" s="7">
        <v>1315</v>
      </c>
      <c r="E704" s="7">
        <v>1838</v>
      </c>
      <c r="F704" s="7">
        <v>6320.5</v>
      </c>
      <c r="G704" s="39">
        <v>7572.5</v>
      </c>
    </row>
    <row r="705" spans="1:7" ht="15" customHeight="1">
      <c r="A705" s="2" t="s">
        <v>201</v>
      </c>
      <c r="B705" s="3" t="s">
        <v>202</v>
      </c>
      <c r="C705" s="3" t="s">
        <v>121</v>
      </c>
      <c r="D705" s="4" t="s">
        <v>123</v>
      </c>
      <c r="E705" s="4" t="s">
        <v>123</v>
      </c>
      <c r="F705" s="4">
        <v>4499</v>
      </c>
      <c r="G705" s="38">
        <v>6385</v>
      </c>
    </row>
    <row r="706" spans="1:7" ht="15" customHeight="1">
      <c r="A706" s="5" t="s">
        <v>201</v>
      </c>
      <c r="B706" s="6" t="s">
        <v>202</v>
      </c>
      <c r="C706" s="6" t="s">
        <v>101</v>
      </c>
      <c r="D706" s="7">
        <v>3430.5</v>
      </c>
      <c r="E706" s="7">
        <v>4211.89</v>
      </c>
      <c r="F706" s="7">
        <v>2754</v>
      </c>
      <c r="G706" s="39">
        <v>3161.36</v>
      </c>
    </row>
    <row r="707" spans="1:7" ht="15" customHeight="1">
      <c r="A707" s="2" t="s">
        <v>201</v>
      </c>
      <c r="B707" s="3" t="s">
        <v>202</v>
      </c>
      <c r="C707" s="3" t="s">
        <v>49</v>
      </c>
      <c r="D707" s="4">
        <v>3501</v>
      </c>
      <c r="E707" s="4">
        <v>3591.15</v>
      </c>
      <c r="F707" s="4" t="s">
        <v>123</v>
      </c>
      <c r="G707" s="38" t="s">
        <v>123</v>
      </c>
    </row>
    <row r="708" spans="1:7" ht="15" customHeight="1">
      <c r="A708" s="5" t="s">
        <v>201</v>
      </c>
      <c r="B708" s="6" t="s">
        <v>202</v>
      </c>
      <c r="C708" s="6" t="s">
        <v>64</v>
      </c>
      <c r="D708" s="7" t="s">
        <v>123</v>
      </c>
      <c r="E708" s="7" t="s">
        <v>123</v>
      </c>
      <c r="F708" s="7">
        <v>576</v>
      </c>
      <c r="G708" s="39">
        <v>792</v>
      </c>
    </row>
    <row r="709" spans="1:7" ht="15" customHeight="1">
      <c r="A709" s="2" t="s">
        <v>201</v>
      </c>
      <c r="B709" s="3" t="s">
        <v>202</v>
      </c>
      <c r="C709" s="3" t="s">
        <v>82</v>
      </c>
      <c r="D709" s="4">
        <v>3306</v>
      </c>
      <c r="E709" s="4">
        <v>4653</v>
      </c>
      <c r="F709" s="4">
        <v>1759</v>
      </c>
      <c r="G709" s="38">
        <v>2626.8</v>
      </c>
    </row>
    <row r="710" spans="1:7" ht="15" customHeight="1">
      <c r="A710" s="5" t="s">
        <v>203</v>
      </c>
      <c r="B710" s="6" t="s">
        <v>204</v>
      </c>
      <c r="C710" s="6" t="s">
        <v>133</v>
      </c>
      <c r="D710" s="7" t="s">
        <v>123</v>
      </c>
      <c r="E710" s="7" t="s">
        <v>123</v>
      </c>
      <c r="F710" s="7">
        <v>2980</v>
      </c>
      <c r="G710" s="39">
        <v>2109.4</v>
      </c>
    </row>
    <row r="711" spans="1:7" ht="15" customHeight="1">
      <c r="A711" s="2" t="s">
        <v>203</v>
      </c>
      <c r="B711" s="3" t="s">
        <v>204</v>
      </c>
      <c r="C711" s="3" t="s">
        <v>45</v>
      </c>
      <c r="D711" s="4">
        <v>14714</v>
      </c>
      <c r="E711" s="4">
        <v>10449.2</v>
      </c>
      <c r="F711" s="4">
        <v>29656</v>
      </c>
      <c r="G711" s="38">
        <v>19761</v>
      </c>
    </row>
    <row r="712" spans="1:7" ht="15" customHeight="1">
      <c r="A712" s="5" t="s">
        <v>205</v>
      </c>
      <c r="B712" s="6" t="s">
        <v>206</v>
      </c>
      <c r="C712" s="6" t="s">
        <v>45</v>
      </c>
      <c r="D712" s="7">
        <v>7560</v>
      </c>
      <c r="E712" s="7">
        <v>8064</v>
      </c>
      <c r="F712" s="7" t="s">
        <v>123</v>
      </c>
      <c r="G712" s="39" t="s">
        <v>123</v>
      </c>
    </row>
    <row r="713" spans="1:7" ht="15" customHeight="1">
      <c r="A713" s="2" t="s">
        <v>564</v>
      </c>
      <c r="B713" s="3" t="s">
        <v>565</v>
      </c>
      <c r="C713" s="3" t="s">
        <v>45</v>
      </c>
      <c r="D713" s="4" t="s">
        <v>123</v>
      </c>
      <c r="E713" s="4" t="s">
        <v>123</v>
      </c>
      <c r="F713" s="4">
        <v>30988</v>
      </c>
      <c r="G713" s="38">
        <v>39061.6</v>
      </c>
    </row>
    <row r="714" spans="1:7" ht="15" customHeight="1">
      <c r="A714" s="5" t="s">
        <v>207</v>
      </c>
      <c r="B714" s="6" t="s">
        <v>208</v>
      </c>
      <c r="C714" s="6" t="s">
        <v>133</v>
      </c>
      <c r="D714" s="7">
        <v>265</v>
      </c>
      <c r="E714" s="7">
        <v>518.1</v>
      </c>
      <c r="F714" s="7">
        <v>340</v>
      </c>
      <c r="G714" s="39">
        <v>534.8</v>
      </c>
    </row>
    <row r="715" spans="1:7" ht="15" customHeight="1">
      <c r="A715" s="2" t="s">
        <v>207</v>
      </c>
      <c r="B715" s="3" t="s">
        <v>208</v>
      </c>
      <c r="C715" s="3" t="s">
        <v>45</v>
      </c>
      <c r="D715" s="4">
        <v>30</v>
      </c>
      <c r="E715" s="4">
        <v>45.6</v>
      </c>
      <c r="F715" s="4" t="s">
        <v>123</v>
      </c>
      <c r="G715" s="38" t="s">
        <v>123</v>
      </c>
    </row>
    <row r="716" spans="1:7" ht="15" customHeight="1">
      <c r="A716" s="5" t="s">
        <v>209</v>
      </c>
      <c r="B716" s="6" t="s">
        <v>210</v>
      </c>
      <c r="C716" s="6" t="s">
        <v>133</v>
      </c>
      <c r="D716" s="7" t="s">
        <v>123</v>
      </c>
      <c r="E716" s="7" t="s">
        <v>123</v>
      </c>
      <c r="F716" s="7">
        <v>12923.04</v>
      </c>
      <c r="G716" s="39">
        <v>30509.4</v>
      </c>
    </row>
    <row r="717" spans="1:7" ht="15" customHeight="1">
      <c r="A717" s="2" t="s">
        <v>566</v>
      </c>
      <c r="B717" s="3" t="s">
        <v>567</v>
      </c>
      <c r="C717" s="3" t="s">
        <v>52</v>
      </c>
      <c r="D717" s="4">
        <v>500</v>
      </c>
      <c r="E717" s="4">
        <v>1668.75</v>
      </c>
      <c r="F717" s="4" t="s">
        <v>123</v>
      </c>
      <c r="G717" s="38" t="s">
        <v>123</v>
      </c>
    </row>
    <row r="718" spans="1:7" ht="15" customHeight="1">
      <c r="A718" s="5" t="s">
        <v>211</v>
      </c>
      <c r="B718" s="6" t="s">
        <v>212</v>
      </c>
      <c r="C718" s="6" t="s">
        <v>134</v>
      </c>
      <c r="D718" s="7" t="s">
        <v>123</v>
      </c>
      <c r="E718" s="7" t="s">
        <v>123</v>
      </c>
      <c r="F718" s="7">
        <v>40000</v>
      </c>
      <c r="G718" s="39">
        <v>39250</v>
      </c>
    </row>
    <row r="719" spans="1:7" ht="15" customHeight="1">
      <c r="A719" s="2" t="s">
        <v>211</v>
      </c>
      <c r="B719" s="3" t="s">
        <v>212</v>
      </c>
      <c r="C719" s="3" t="s">
        <v>483</v>
      </c>
      <c r="D719" s="4" t="s">
        <v>123</v>
      </c>
      <c r="E719" s="4" t="s">
        <v>123</v>
      </c>
      <c r="F719" s="4">
        <v>24000</v>
      </c>
      <c r="G719" s="38">
        <v>24110</v>
      </c>
    </row>
    <row r="720" spans="1:7" ht="15" customHeight="1">
      <c r="A720" s="5" t="s">
        <v>211</v>
      </c>
      <c r="B720" s="6" t="s">
        <v>212</v>
      </c>
      <c r="C720" s="6" t="s">
        <v>612</v>
      </c>
      <c r="D720" s="7" t="s">
        <v>123</v>
      </c>
      <c r="E720" s="7" t="s">
        <v>123</v>
      </c>
      <c r="F720" s="7">
        <v>24000</v>
      </c>
      <c r="G720" s="39">
        <v>22575</v>
      </c>
    </row>
    <row r="721" spans="1:7" ht="15" customHeight="1">
      <c r="A721" s="2" t="s">
        <v>211</v>
      </c>
      <c r="B721" s="3" t="s">
        <v>212</v>
      </c>
      <c r="C721" s="3" t="s">
        <v>169</v>
      </c>
      <c r="D721" s="4" t="s">
        <v>123</v>
      </c>
      <c r="E721" s="4" t="s">
        <v>123</v>
      </c>
      <c r="F721" s="4">
        <v>72000</v>
      </c>
      <c r="G721" s="38">
        <v>46800</v>
      </c>
    </row>
    <row r="722" spans="1:7" ht="15" customHeight="1">
      <c r="A722" s="5" t="s">
        <v>211</v>
      </c>
      <c r="B722" s="6" t="s">
        <v>212</v>
      </c>
      <c r="C722" s="6" t="s">
        <v>107</v>
      </c>
      <c r="D722" s="7" t="s">
        <v>123</v>
      </c>
      <c r="E722" s="7" t="s">
        <v>123</v>
      </c>
      <c r="F722" s="7">
        <v>25000</v>
      </c>
      <c r="G722" s="39">
        <v>25000</v>
      </c>
    </row>
    <row r="723" spans="1:7" ht="15" customHeight="1">
      <c r="A723" s="2" t="s">
        <v>214</v>
      </c>
      <c r="B723" s="3" t="s">
        <v>215</v>
      </c>
      <c r="C723" s="3" t="s">
        <v>86</v>
      </c>
      <c r="D723" s="4">
        <v>41</v>
      </c>
      <c r="E723" s="4">
        <v>270.48</v>
      </c>
      <c r="F723" s="4">
        <v>90</v>
      </c>
      <c r="G723" s="38">
        <v>583.2</v>
      </c>
    </row>
    <row r="724" spans="1:7" ht="15" customHeight="1">
      <c r="A724" s="5" t="s">
        <v>214</v>
      </c>
      <c r="B724" s="6" t="s">
        <v>215</v>
      </c>
      <c r="C724" s="6" t="s">
        <v>133</v>
      </c>
      <c r="D724" s="7">
        <v>3228</v>
      </c>
      <c r="E724" s="7">
        <v>20940.36</v>
      </c>
      <c r="F724" s="7">
        <v>4471.5</v>
      </c>
      <c r="G724" s="39">
        <v>28372.7</v>
      </c>
    </row>
    <row r="725" spans="1:7" ht="15" customHeight="1">
      <c r="A725" s="2" t="s">
        <v>214</v>
      </c>
      <c r="B725" s="3" t="s">
        <v>215</v>
      </c>
      <c r="C725" s="3" t="s">
        <v>62</v>
      </c>
      <c r="D725" s="4" t="s">
        <v>123</v>
      </c>
      <c r="E725" s="4" t="s">
        <v>123</v>
      </c>
      <c r="F725" s="4">
        <v>900</v>
      </c>
      <c r="G725" s="38">
        <v>5210</v>
      </c>
    </row>
    <row r="726" spans="1:7" ht="15" customHeight="1">
      <c r="A726" s="5" t="s">
        <v>214</v>
      </c>
      <c r="B726" s="6" t="s">
        <v>215</v>
      </c>
      <c r="C726" s="6" t="s">
        <v>52</v>
      </c>
      <c r="D726" s="7">
        <v>101</v>
      </c>
      <c r="E726" s="7">
        <v>590.39</v>
      </c>
      <c r="F726" s="7">
        <v>20</v>
      </c>
      <c r="G726" s="39">
        <v>293</v>
      </c>
    </row>
    <row r="727" spans="1:7" ht="15" customHeight="1">
      <c r="A727" s="2" t="s">
        <v>214</v>
      </c>
      <c r="B727" s="3" t="s">
        <v>215</v>
      </c>
      <c r="C727" s="3" t="s">
        <v>45</v>
      </c>
      <c r="D727" s="4">
        <v>760.5</v>
      </c>
      <c r="E727" s="4">
        <v>5211.36</v>
      </c>
      <c r="F727" s="4">
        <v>3470</v>
      </c>
      <c r="G727" s="38">
        <v>21470</v>
      </c>
    </row>
    <row r="728" spans="1:7" ht="15" customHeight="1">
      <c r="A728" s="5" t="s">
        <v>214</v>
      </c>
      <c r="B728" s="6" t="s">
        <v>215</v>
      </c>
      <c r="C728" s="6" t="s">
        <v>151</v>
      </c>
      <c r="D728" s="7" t="s">
        <v>123</v>
      </c>
      <c r="E728" s="7" t="s">
        <v>123</v>
      </c>
      <c r="F728" s="7">
        <v>5005</v>
      </c>
      <c r="G728" s="39">
        <v>25588</v>
      </c>
    </row>
    <row r="729" spans="1:7" ht="15" customHeight="1">
      <c r="A729" s="2" t="s">
        <v>214</v>
      </c>
      <c r="B729" s="3" t="s">
        <v>215</v>
      </c>
      <c r="C729" s="3" t="s">
        <v>84</v>
      </c>
      <c r="D729" s="4" t="s">
        <v>123</v>
      </c>
      <c r="E729" s="4" t="s">
        <v>123</v>
      </c>
      <c r="F729" s="4">
        <v>300</v>
      </c>
      <c r="G729" s="38">
        <v>1429.69</v>
      </c>
    </row>
    <row r="730" spans="1:7" ht="15" customHeight="1">
      <c r="A730" s="5" t="s">
        <v>214</v>
      </c>
      <c r="B730" s="6" t="s">
        <v>215</v>
      </c>
      <c r="C730" s="6" t="s">
        <v>178</v>
      </c>
      <c r="D730" s="7">
        <v>380</v>
      </c>
      <c r="E730" s="7">
        <v>2448.2</v>
      </c>
      <c r="F730" s="7">
        <v>485</v>
      </c>
      <c r="G730" s="39">
        <v>3031.4</v>
      </c>
    </row>
    <row r="731" spans="1:7" ht="15" customHeight="1">
      <c r="A731" s="2" t="s">
        <v>214</v>
      </c>
      <c r="B731" s="3" t="s">
        <v>215</v>
      </c>
      <c r="C731" s="3" t="s">
        <v>48</v>
      </c>
      <c r="D731" s="4" t="s">
        <v>123</v>
      </c>
      <c r="E731" s="4" t="s">
        <v>123</v>
      </c>
      <c r="F731" s="4">
        <v>1650</v>
      </c>
      <c r="G731" s="38">
        <v>8743</v>
      </c>
    </row>
    <row r="732" spans="1:7" ht="15" customHeight="1">
      <c r="A732" s="5" t="s">
        <v>216</v>
      </c>
      <c r="B732" s="6" t="s">
        <v>217</v>
      </c>
      <c r="C732" s="6" t="s">
        <v>133</v>
      </c>
      <c r="D732" s="7">
        <v>2020</v>
      </c>
      <c r="E732" s="7">
        <v>12578.6</v>
      </c>
      <c r="F732" s="7">
        <v>5140</v>
      </c>
      <c r="G732" s="39">
        <v>31804.8</v>
      </c>
    </row>
    <row r="733" spans="1:7" ht="15" customHeight="1">
      <c r="A733" s="2" t="s">
        <v>216</v>
      </c>
      <c r="B733" s="3" t="s">
        <v>217</v>
      </c>
      <c r="C733" s="3" t="s">
        <v>62</v>
      </c>
      <c r="D733" s="4" t="s">
        <v>123</v>
      </c>
      <c r="E733" s="4" t="s">
        <v>123</v>
      </c>
      <c r="F733" s="4">
        <v>1200</v>
      </c>
      <c r="G733" s="38">
        <v>7314.94</v>
      </c>
    </row>
    <row r="734" spans="1:7" ht="15" customHeight="1">
      <c r="A734" s="5" t="s">
        <v>216</v>
      </c>
      <c r="B734" s="6" t="s">
        <v>217</v>
      </c>
      <c r="C734" s="6" t="s">
        <v>45</v>
      </c>
      <c r="D734" s="7" t="s">
        <v>123</v>
      </c>
      <c r="E734" s="7" t="s">
        <v>123</v>
      </c>
      <c r="F734" s="7">
        <v>475</v>
      </c>
      <c r="G734" s="39">
        <v>2493.75</v>
      </c>
    </row>
    <row r="735" spans="1:7" ht="15" customHeight="1">
      <c r="A735" s="2" t="s">
        <v>218</v>
      </c>
      <c r="B735" s="3" t="s">
        <v>219</v>
      </c>
      <c r="C735" s="3" t="s">
        <v>45</v>
      </c>
      <c r="D735" s="4">
        <v>400</v>
      </c>
      <c r="E735" s="4">
        <v>2080</v>
      </c>
      <c r="F735" s="4" t="s">
        <v>123</v>
      </c>
      <c r="G735" s="38" t="s">
        <v>123</v>
      </c>
    </row>
    <row r="736" spans="1:7" ht="15" customHeight="1">
      <c r="A736" s="5" t="s">
        <v>220</v>
      </c>
      <c r="B736" s="6" t="s">
        <v>221</v>
      </c>
      <c r="C736" s="6" t="s">
        <v>133</v>
      </c>
      <c r="D736" s="7">
        <v>4120.7</v>
      </c>
      <c r="E736" s="7">
        <v>40548.62</v>
      </c>
      <c r="F736" s="7">
        <v>8883.4</v>
      </c>
      <c r="G736" s="39">
        <v>86758.4</v>
      </c>
    </row>
    <row r="737" spans="1:7" ht="15" customHeight="1">
      <c r="A737" s="2" t="s">
        <v>220</v>
      </c>
      <c r="B737" s="3" t="s">
        <v>221</v>
      </c>
      <c r="C737" s="3" t="s">
        <v>62</v>
      </c>
      <c r="D737" s="4">
        <v>375</v>
      </c>
      <c r="E737" s="4">
        <v>3993</v>
      </c>
      <c r="F737" s="4">
        <v>1237.5</v>
      </c>
      <c r="G737" s="38">
        <v>13155.3</v>
      </c>
    </row>
    <row r="738" spans="1:7" ht="15" customHeight="1">
      <c r="A738" s="5" t="s">
        <v>220</v>
      </c>
      <c r="B738" s="6" t="s">
        <v>221</v>
      </c>
      <c r="C738" s="6" t="s">
        <v>121</v>
      </c>
      <c r="D738" s="7" t="s">
        <v>123</v>
      </c>
      <c r="E738" s="7" t="s">
        <v>123</v>
      </c>
      <c r="F738" s="7">
        <v>418</v>
      </c>
      <c r="G738" s="39">
        <v>3580</v>
      </c>
    </row>
    <row r="739" spans="1:7" ht="15" customHeight="1">
      <c r="A739" s="2" t="s">
        <v>220</v>
      </c>
      <c r="B739" s="3" t="s">
        <v>221</v>
      </c>
      <c r="C739" s="3" t="s">
        <v>45</v>
      </c>
      <c r="D739" s="4">
        <v>575</v>
      </c>
      <c r="E739" s="4">
        <v>5010</v>
      </c>
      <c r="F739" s="4">
        <v>2994</v>
      </c>
      <c r="G739" s="38">
        <v>19482</v>
      </c>
    </row>
    <row r="740" spans="1:7" ht="15" customHeight="1">
      <c r="A740" s="5" t="s">
        <v>220</v>
      </c>
      <c r="B740" s="6" t="s">
        <v>221</v>
      </c>
      <c r="C740" s="6" t="s">
        <v>151</v>
      </c>
      <c r="D740" s="7">
        <v>8236</v>
      </c>
      <c r="E740" s="7">
        <v>55493.58</v>
      </c>
      <c r="F740" s="7">
        <v>5621</v>
      </c>
      <c r="G740" s="39">
        <v>38806.95</v>
      </c>
    </row>
    <row r="741" spans="1:7" ht="15" customHeight="1">
      <c r="A741" s="2" t="s">
        <v>220</v>
      </c>
      <c r="B741" s="3" t="s">
        <v>221</v>
      </c>
      <c r="C741" s="3" t="s">
        <v>101</v>
      </c>
      <c r="D741" s="4">
        <v>1303.4</v>
      </c>
      <c r="E741" s="4">
        <v>10265.63</v>
      </c>
      <c r="F741" s="4">
        <v>615</v>
      </c>
      <c r="G741" s="38">
        <v>4152.8</v>
      </c>
    </row>
    <row r="742" spans="1:7" ht="15" customHeight="1">
      <c r="A742" s="5" t="s">
        <v>220</v>
      </c>
      <c r="B742" s="6" t="s">
        <v>221</v>
      </c>
      <c r="C742" s="6" t="s">
        <v>64</v>
      </c>
      <c r="D742" s="7" t="s">
        <v>123</v>
      </c>
      <c r="E742" s="7" t="s">
        <v>123</v>
      </c>
      <c r="F742" s="7">
        <v>90</v>
      </c>
      <c r="G742" s="39">
        <v>904.8</v>
      </c>
    </row>
    <row r="743" spans="1:7" ht="15" customHeight="1">
      <c r="A743" s="2" t="s">
        <v>220</v>
      </c>
      <c r="B743" s="3" t="s">
        <v>221</v>
      </c>
      <c r="C743" s="3" t="s">
        <v>169</v>
      </c>
      <c r="D743" s="4">
        <v>4320</v>
      </c>
      <c r="E743" s="4">
        <v>34132.5</v>
      </c>
      <c r="F743" s="4" t="s">
        <v>123</v>
      </c>
      <c r="G743" s="38" t="s">
        <v>123</v>
      </c>
    </row>
    <row r="744" spans="1:7" ht="15" customHeight="1">
      <c r="A744" s="5" t="s">
        <v>220</v>
      </c>
      <c r="B744" s="6" t="s">
        <v>221</v>
      </c>
      <c r="C744" s="6" t="s">
        <v>82</v>
      </c>
      <c r="D744" s="7">
        <v>360</v>
      </c>
      <c r="E744" s="7">
        <v>3546.6</v>
      </c>
      <c r="F744" s="7" t="s">
        <v>123</v>
      </c>
      <c r="G744" s="39" t="s">
        <v>123</v>
      </c>
    </row>
    <row r="745" spans="1:7" ht="15" customHeight="1">
      <c r="A745" s="2" t="s">
        <v>222</v>
      </c>
      <c r="B745" s="3" t="s">
        <v>223</v>
      </c>
      <c r="C745" s="3" t="s">
        <v>45</v>
      </c>
      <c r="D745" s="4">
        <v>200</v>
      </c>
      <c r="E745" s="4">
        <v>1300</v>
      </c>
      <c r="F745" s="4" t="s">
        <v>123</v>
      </c>
      <c r="G745" s="38" t="s">
        <v>123</v>
      </c>
    </row>
    <row r="746" spans="1:7" ht="15" customHeight="1">
      <c r="A746" s="5" t="s">
        <v>224</v>
      </c>
      <c r="B746" s="6" t="s">
        <v>225</v>
      </c>
      <c r="C746" s="6" t="s">
        <v>86</v>
      </c>
      <c r="D746" s="7">
        <v>100.8</v>
      </c>
      <c r="E746" s="7">
        <v>440.28</v>
      </c>
      <c r="F746" s="7">
        <v>72</v>
      </c>
      <c r="G746" s="39">
        <v>318.6</v>
      </c>
    </row>
    <row r="747" spans="1:7" ht="15" customHeight="1">
      <c r="A747" s="2" t="s">
        <v>224</v>
      </c>
      <c r="B747" s="3" t="s">
        <v>225</v>
      </c>
      <c r="C747" s="3" t="s">
        <v>133</v>
      </c>
      <c r="D747" s="4">
        <v>2340</v>
      </c>
      <c r="E747" s="4">
        <v>9521.6</v>
      </c>
      <c r="F747" s="4">
        <v>27102</v>
      </c>
      <c r="G747" s="38">
        <v>75431.7</v>
      </c>
    </row>
    <row r="748" spans="1:7" ht="15" customHeight="1">
      <c r="A748" s="5" t="s">
        <v>224</v>
      </c>
      <c r="B748" s="6" t="s">
        <v>225</v>
      </c>
      <c r="C748" s="6" t="s">
        <v>62</v>
      </c>
      <c r="D748" s="7" t="s">
        <v>123</v>
      </c>
      <c r="E748" s="7" t="s">
        <v>123</v>
      </c>
      <c r="F748" s="7">
        <v>1920</v>
      </c>
      <c r="G748" s="39">
        <v>6918</v>
      </c>
    </row>
    <row r="749" spans="1:7" ht="15" customHeight="1">
      <c r="A749" s="2" t="s">
        <v>224</v>
      </c>
      <c r="B749" s="3" t="s">
        <v>225</v>
      </c>
      <c r="C749" s="3" t="s">
        <v>45</v>
      </c>
      <c r="D749" s="4">
        <v>742.2</v>
      </c>
      <c r="E749" s="4">
        <v>3810.74</v>
      </c>
      <c r="F749" s="4">
        <v>3690</v>
      </c>
      <c r="G749" s="38">
        <v>17591.4</v>
      </c>
    </row>
    <row r="750" spans="1:7" ht="15" customHeight="1">
      <c r="A750" s="5" t="s">
        <v>224</v>
      </c>
      <c r="B750" s="6" t="s">
        <v>225</v>
      </c>
      <c r="C750" s="6" t="s">
        <v>46</v>
      </c>
      <c r="D750" s="7" t="s">
        <v>123</v>
      </c>
      <c r="E750" s="7" t="s">
        <v>123</v>
      </c>
      <c r="F750" s="7">
        <v>1540.8</v>
      </c>
      <c r="G750" s="39">
        <v>5546.88</v>
      </c>
    </row>
    <row r="751" spans="1:7" ht="15" customHeight="1">
      <c r="A751" s="2" t="s">
        <v>224</v>
      </c>
      <c r="B751" s="3" t="s">
        <v>225</v>
      </c>
      <c r="C751" s="3" t="s">
        <v>151</v>
      </c>
      <c r="D751" s="4">
        <v>588</v>
      </c>
      <c r="E751" s="4">
        <v>2450.27</v>
      </c>
      <c r="F751" s="4">
        <v>394.08</v>
      </c>
      <c r="G751" s="38">
        <v>1345.06</v>
      </c>
    </row>
    <row r="752" spans="1:7" ht="15" customHeight="1">
      <c r="A752" s="5" t="s">
        <v>224</v>
      </c>
      <c r="B752" s="6" t="s">
        <v>225</v>
      </c>
      <c r="C752" s="6" t="s">
        <v>84</v>
      </c>
      <c r="D752" s="7" t="s">
        <v>123</v>
      </c>
      <c r="E752" s="7" t="s">
        <v>123</v>
      </c>
      <c r="F752" s="7">
        <v>10986.9</v>
      </c>
      <c r="G752" s="39">
        <v>43758.95</v>
      </c>
    </row>
    <row r="753" spans="1:7" ht="15" customHeight="1">
      <c r="A753" s="2" t="s">
        <v>224</v>
      </c>
      <c r="B753" s="3" t="s">
        <v>225</v>
      </c>
      <c r="C753" s="3" t="s">
        <v>178</v>
      </c>
      <c r="D753" s="4">
        <v>372</v>
      </c>
      <c r="E753" s="4">
        <v>1722.48</v>
      </c>
      <c r="F753" s="4">
        <v>480</v>
      </c>
      <c r="G753" s="38">
        <v>2135.76</v>
      </c>
    </row>
    <row r="754" spans="1:7" ht="15" customHeight="1">
      <c r="A754" s="5" t="s">
        <v>224</v>
      </c>
      <c r="B754" s="6" t="s">
        <v>225</v>
      </c>
      <c r="C754" s="6" t="s">
        <v>48</v>
      </c>
      <c r="D754" s="7" t="s">
        <v>123</v>
      </c>
      <c r="E754" s="7" t="s">
        <v>123</v>
      </c>
      <c r="F754" s="7">
        <v>2052</v>
      </c>
      <c r="G754" s="39">
        <v>8099.2</v>
      </c>
    </row>
    <row r="755" spans="1:7" ht="15" customHeight="1">
      <c r="A755" s="2" t="s">
        <v>226</v>
      </c>
      <c r="B755" s="3" t="s">
        <v>227</v>
      </c>
      <c r="C755" s="3" t="s">
        <v>133</v>
      </c>
      <c r="D755" s="4">
        <v>50</v>
      </c>
      <c r="E755" s="4">
        <v>107</v>
      </c>
      <c r="F755" s="4" t="s">
        <v>123</v>
      </c>
      <c r="G755" s="38" t="s">
        <v>123</v>
      </c>
    </row>
    <row r="756" spans="1:7" ht="15" customHeight="1">
      <c r="A756" s="5" t="s">
        <v>228</v>
      </c>
      <c r="B756" s="6" t="s">
        <v>229</v>
      </c>
      <c r="C756" s="6" t="s">
        <v>133</v>
      </c>
      <c r="D756" s="7">
        <v>185</v>
      </c>
      <c r="E756" s="7">
        <v>422.4</v>
      </c>
      <c r="F756" s="7">
        <v>1060.496</v>
      </c>
      <c r="G756" s="39">
        <v>2374</v>
      </c>
    </row>
    <row r="757" spans="1:7" ht="15" customHeight="1">
      <c r="A757" s="2" t="s">
        <v>228</v>
      </c>
      <c r="B757" s="3" t="s">
        <v>229</v>
      </c>
      <c r="C757" s="3" t="s">
        <v>62</v>
      </c>
      <c r="D757" s="4" t="s">
        <v>123</v>
      </c>
      <c r="E757" s="4" t="s">
        <v>123</v>
      </c>
      <c r="F757" s="4">
        <v>850</v>
      </c>
      <c r="G757" s="38">
        <v>1446.5</v>
      </c>
    </row>
    <row r="758" spans="1:7" ht="15" customHeight="1">
      <c r="A758" s="5" t="s">
        <v>228</v>
      </c>
      <c r="B758" s="6" t="s">
        <v>229</v>
      </c>
      <c r="C758" s="6" t="s">
        <v>178</v>
      </c>
      <c r="D758" s="7" t="s">
        <v>123</v>
      </c>
      <c r="E758" s="7" t="s">
        <v>123</v>
      </c>
      <c r="F758" s="7">
        <v>18</v>
      </c>
      <c r="G758" s="39">
        <v>41.4</v>
      </c>
    </row>
    <row r="759" spans="1:7" ht="15" customHeight="1">
      <c r="A759" s="2" t="s">
        <v>230</v>
      </c>
      <c r="B759" s="3" t="s">
        <v>231</v>
      </c>
      <c r="C759" s="3" t="s">
        <v>133</v>
      </c>
      <c r="D759" s="4">
        <v>924.75</v>
      </c>
      <c r="E759" s="4">
        <v>8327.7</v>
      </c>
      <c r="F759" s="4">
        <v>1059</v>
      </c>
      <c r="G759" s="38">
        <v>8560.8</v>
      </c>
    </row>
    <row r="760" spans="1:7" ht="15" customHeight="1">
      <c r="A760" s="5" t="s">
        <v>230</v>
      </c>
      <c r="B760" s="6" t="s">
        <v>231</v>
      </c>
      <c r="C760" s="6" t="s">
        <v>45</v>
      </c>
      <c r="D760" s="7">
        <v>1299</v>
      </c>
      <c r="E760" s="7">
        <v>5706.03</v>
      </c>
      <c r="F760" s="7">
        <v>32612</v>
      </c>
      <c r="G760" s="39">
        <v>111948.96</v>
      </c>
    </row>
    <row r="761" spans="1:7" ht="15" customHeight="1">
      <c r="A761" s="2" t="s">
        <v>230</v>
      </c>
      <c r="B761" s="3" t="s">
        <v>231</v>
      </c>
      <c r="C761" s="3" t="s">
        <v>151</v>
      </c>
      <c r="D761" s="4" t="s">
        <v>123</v>
      </c>
      <c r="E761" s="4" t="s">
        <v>123</v>
      </c>
      <c r="F761" s="4">
        <v>22.5</v>
      </c>
      <c r="G761" s="38">
        <v>172.8</v>
      </c>
    </row>
    <row r="762" spans="1:7" ht="15" customHeight="1">
      <c r="A762" s="5" t="s">
        <v>230</v>
      </c>
      <c r="B762" s="6" t="s">
        <v>231</v>
      </c>
      <c r="C762" s="6" t="s">
        <v>84</v>
      </c>
      <c r="D762" s="7" t="s">
        <v>123</v>
      </c>
      <c r="E762" s="7" t="s">
        <v>123</v>
      </c>
      <c r="F762" s="7">
        <v>75</v>
      </c>
      <c r="G762" s="39">
        <v>500.39</v>
      </c>
    </row>
    <row r="763" spans="1:7" ht="15" customHeight="1">
      <c r="A763" s="2" t="s">
        <v>230</v>
      </c>
      <c r="B763" s="3" t="s">
        <v>231</v>
      </c>
      <c r="C763" s="3" t="s">
        <v>48</v>
      </c>
      <c r="D763" s="4" t="s">
        <v>123</v>
      </c>
      <c r="E763" s="4" t="s">
        <v>123</v>
      </c>
      <c r="F763" s="4">
        <v>1169</v>
      </c>
      <c r="G763" s="38">
        <v>8501.16</v>
      </c>
    </row>
    <row r="764" spans="1:7" ht="15" customHeight="1">
      <c r="A764" s="5" t="s">
        <v>568</v>
      </c>
      <c r="B764" s="6" t="s">
        <v>569</v>
      </c>
      <c r="C764" s="6" t="s">
        <v>45</v>
      </c>
      <c r="D764" s="7" t="s">
        <v>123</v>
      </c>
      <c r="E764" s="7" t="s">
        <v>123</v>
      </c>
      <c r="F764" s="7">
        <v>46</v>
      </c>
      <c r="G764" s="39">
        <v>144.64</v>
      </c>
    </row>
    <row r="765" spans="1:7" ht="15" customHeight="1">
      <c r="A765" s="2" t="s">
        <v>233</v>
      </c>
      <c r="B765" s="3" t="s">
        <v>234</v>
      </c>
      <c r="C765" s="3" t="s">
        <v>45</v>
      </c>
      <c r="D765" s="4">
        <v>4942</v>
      </c>
      <c r="E765" s="4">
        <v>39206.53</v>
      </c>
      <c r="F765" s="4">
        <v>19980</v>
      </c>
      <c r="G765" s="38">
        <v>99138</v>
      </c>
    </row>
    <row r="766" spans="1:7" ht="15" customHeight="1">
      <c r="A766" s="5" t="s">
        <v>235</v>
      </c>
      <c r="B766" s="6" t="s">
        <v>236</v>
      </c>
      <c r="C766" s="6" t="s">
        <v>109</v>
      </c>
      <c r="D766" s="7" t="s">
        <v>123</v>
      </c>
      <c r="E766" s="7" t="s">
        <v>123</v>
      </c>
      <c r="F766" s="7">
        <v>500</v>
      </c>
      <c r="G766" s="39">
        <v>4768.93</v>
      </c>
    </row>
    <row r="767" spans="1:7" ht="15" customHeight="1">
      <c r="A767" s="2" t="s">
        <v>235</v>
      </c>
      <c r="B767" s="3" t="s">
        <v>236</v>
      </c>
      <c r="C767" s="3" t="s">
        <v>133</v>
      </c>
      <c r="D767" s="4">
        <v>10965.16</v>
      </c>
      <c r="E767" s="4">
        <v>49006.22</v>
      </c>
      <c r="F767" s="4">
        <v>26699.6</v>
      </c>
      <c r="G767" s="38">
        <v>128049.1</v>
      </c>
    </row>
    <row r="768" spans="1:7" ht="15" customHeight="1">
      <c r="A768" s="5" t="s">
        <v>235</v>
      </c>
      <c r="B768" s="6" t="s">
        <v>236</v>
      </c>
      <c r="C768" s="6" t="s">
        <v>59</v>
      </c>
      <c r="D768" s="7">
        <v>127575</v>
      </c>
      <c r="E768" s="7">
        <v>419476.4</v>
      </c>
      <c r="F768" s="7">
        <v>182237.1</v>
      </c>
      <c r="G768" s="39">
        <v>555896.35</v>
      </c>
    </row>
    <row r="769" spans="1:7" ht="15" customHeight="1">
      <c r="A769" s="2" t="s">
        <v>235</v>
      </c>
      <c r="B769" s="3" t="s">
        <v>236</v>
      </c>
      <c r="C769" s="3" t="s">
        <v>134</v>
      </c>
      <c r="D769" s="4">
        <v>245588</v>
      </c>
      <c r="E769" s="4">
        <v>877899.15</v>
      </c>
      <c r="F769" s="4">
        <v>321991</v>
      </c>
      <c r="G769" s="38">
        <v>1079474.05</v>
      </c>
    </row>
    <row r="770" spans="1:7" ht="15" customHeight="1">
      <c r="A770" s="5" t="s">
        <v>235</v>
      </c>
      <c r="B770" s="6" t="s">
        <v>236</v>
      </c>
      <c r="C770" s="6" t="s">
        <v>62</v>
      </c>
      <c r="D770" s="7">
        <v>7783.2</v>
      </c>
      <c r="E770" s="7">
        <v>34393.4</v>
      </c>
      <c r="F770" s="7">
        <v>10480.8</v>
      </c>
      <c r="G770" s="39">
        <v>43720.8</v>
      </c>
    </row>
    <row r="771" spans="1:7" ht="15" customHeight="1">
      <c r="A771" s="2" t="s">
        <v>235</v>
      </c>
      <c r="B771" s="3" t="s">
        <v>236</v>
      </c>
      <c r="C771" s="3" t="s">
        <v>52</v>
      </c>
      <c r="D771" s="4" t="s">
        <v>123</v>
      </c>
      <c r="E771" s="4" t="s">
        <v>123</v>
      </c>
      <c r="F771" s="4">
        <v>72</v>
      </c>
      <c r="G771" s="38">
        <v>315</v>
      </c>
    </row>
    <row r="772" spans="1:7" ht="15" customHeight="1">
      <c r="A772" s="5" t="s">
        <v>235</v>
      </c>
      <c r="B772" s="6" t="s">
        <v>236</v>
      </c>
      <c r="C772" s="6" t="s">
        <v>121</v>
      </c>
      <c r="D772" s="7" t="s">
        <v>123</v>
      </c>
      <c r="E772" s="7" t="s">
        <v>123</v>
      </c>
      <c r="F772" s="7">
        <v>5889.6</v>
      </c>
      <c r="G772" s="39">
        <v>33205.6</v>
      </c>
    </row>
    <row r="773" spans="1:7" ht="15" customHeight="1">
      <c r="A773" s="2" t="s">
        <v>235</v>
      </c>
      <c r="B773" s="3" t="s">
        <v>236</v>
      </c>
      <c r="C773" s="3" t="s">
        <v>45</v>
      </c>
      <c r="D773" s="4">
        <v>29155.8</v>
      </c>
      <c r="E773" s="4">
        <v>123604.2</v>
      </c>
      <c r="F773" s="4">
        <v>41212.5</v>
      </c>
      <c r="G773" s="38">
        <v>166321.5</v>
      </c>
    </row>
    <row r="774" spans="1:7" ht="15" customHeight="1">
      <c r="A774" s="5" t="s">
        <v>235</v>
      </c>
      <c r="B774" s="6" t="s">
        <v>236</v>
      </c>
      <c r="C774" s="6" t="s">
        <v>97</v>
      </c>
      <c r="D774" s="7">
        <v>8003.4</v>
      </c>
      <c r="E774" s="7">
        <v>46507.68</v>
      </c>
      <c r="F774" s="7" t="s">
        <v>123</v>
      </c>
      <c r="G774" s="39" t="s">
        <v>123</v>
      </c>
    </row>
    <row r="775" spans="1:7" ht="15" customHeight="1">
      <c r="A775" s="2" t="s">
        <v>235</v>
      </c>
      <c r="B775" s="3" t="s">
        <v>236</v>
      </c>
      <c r="C775" s="3" t="s">
        <v>61</v>
      </c>
      <c r="D775" s="4">
        <v>129709.7</v>
      </c>
      <c r="E775" s="4">
        <v>541435.94</v>
      </c>
      <c r="F775" s="4">
        <v>142451.7</v>
      </c>
      <c r="G775" s="38">
        <v>559153.27</v>
      </c>
    </row>
    <row r="776" spans="1:7" ht="15" customHeight="1">
      <c r="A776" s="5" t="s">
        <v>235</v>
      </c>
      <c r="B776" s="6" t="s">
        <v>236</v>
      </c>
      <c r="C776" s="6" t="s">
        <v>497</v>
      </c>
      <c r="D776" s="7" t="s">
        <v>123</v>
      </c>
      <c r="E776" s="7" t="s">
        <v>123</v>
      </c>
      <c r="F776" s="7">
        <v>459.6</v>
      </c>
      <c r="G776" s="39">
        <v>1977.6</v>
      </c>
    </row>
    <row r="777" spans="1:7" ht="15" customHeight="1">
      <c r="A777" s="2" t="s">
        <v>235</v>
      </c>
      <c r="B777" s="3" t="s">
        <v>236</v>
      </c>
      <c r="C777" s="3" t="s">
        <v>151</v>
      </c>
      <c r="D777" s="4">
        <v>41391.6</v>
      </c>
      <c r="E777" s="4">
        <v>217499.64</v>
      </c>
      <c r="F777" s="4">
        <v>45388.4</v>
      </c>
      <c r="G777" s="38">
        <v>208444.85</v>
      </c>
    </row>
    <row r="778" spans="1:7" ht="15" customHeight="1">
      <c r="A778" s="5" t="s">
        <v>235</v>
      </c>
      <c r="B778" s="6" t="s">
        <v>236</v>
      </c>
      <c r="C778" s="6" t="s">
        <v>101</v>
      </c>
      <c r="D778" s="7">
        <v>6307.2</v>
      </c>
      <c r="E778" s="7">
        <v>22125.98</v>
      </c>
      <c r="F778" s="7">
        <v>3565.2</v>
      </c>
      <c r="G778" s="39">
        <v>12108.63</v>
      </c>
    </row>
    <row r="779" spans="1:7" ht="15" customHeight="1">
      <c r="A779" s="2" t="s">
        <v>235</v>
      </c>
      <c r="B779" s="3" t="s">
        <v>236</v>
      </c>
      <c r="C779" s="3" t="s">
        <v>49</v>
      </c>
      <c r="D779" s="4">
        <v>377972.51</v>
      </c>
      <c r="E779" s="4">
        <v>1273413.44</v>
      </c>
      <c r="F779" s="4">
        <v>510264.82</v>
      </c>
      <c r="G779" s="38">
        <v>1635584.02</v>
      </c>
    </row>
    <row r="780" spans="1:7" ht="15" customHeight="1">
      <c r="A780" s="5" t="s">
        <v>235</v>
      </c>
      <c r="B780" s="6" t="s">
        <v>236</v>
      </c>
      <c r="C780" s="6" t="s">
        <v>84</v>
      </c>
      <c r="D780" s="7">
        <v>9181.1</v>
      </c>
      <c r="E780" s="7">
        <v>37525.12</v>
      </c>
      <c r="F780" s="7">
        <v>43673.7</v>
      </c>
      <c r="G780" s="39">
        <v>182583.98</v>
      </c>
    </row>
    <row r="781" spans="1:7" ht="15" customHeight="1">
      <c r="A781" s="2" t="s">
        <v>235</v>
      </c>
      <c r="B781" s="3" t="s">
        <v>236</v>
      </c>
      <c r="C781" s="3" t="s">
        <v>99</v>
      </c>
      <c r="D781" s="4">
        <v>5159.7</v>
      </c>
      <c r="E781" s="4">
        <v>18360.7</v>
      </c>
      <c r="F781" s="4" t="s">
        <v>123</v>
      </c>
      <c r="G781" s="38" t="s">
        <v>123</v>
      </c>
    </row>
    <row r="782" spans="1:7" ht="15" customHeight="1">
      <c r="A782" s="5" t="s">
        <v>235</v>
      </c>
      <c r="B782" s="6" t="s">
        <v>236</v>
      </c>
      <c r="C782" s="6" t="s">
        <v>68</v>
      </c>
      <c r="D782" s="7">
        <v>59816.9</v>
      </c>
      <c r="E782" s="7">
        <v>204316.8</v>
      </c>
      <c r="F782" s="7">
        <v>101624.8</v>
      </c>
      <c r="G782" s="39">
        <v>335936.35</v>
      </c>
    </row>
    <row r="783" spans="1:7" ht="15" customHeight="1">
      <c r="A783" s="2" t="s">
        <v>235</v>
      </c>
      <c r="B783" s="3" t="s">
        <v>236</v>
      </c>
      <c r="C783" s="3" t="s">
        <v>557</v>
      </c>
      <c r="D783" s="4">
        <v>691.2</v>
      </c>
      <c r="E783" s="4">
        <v>3558.02</v>
      </c>
      <c r="F783" s="4" t="s">
        <v>123</v>
      </c>
      <c r="G783" s="38" t="s">
        <v>123</v>
      </c>
    </row>
    <row r="784" spans="1:7" ht="15" customHeight="1">
      <c r="A784" s="5" t="s">
        <v>235</v>
      </c>
      <c r="B784" s="6" t="s">
        <v>236</v>
      </c>
      <c r="C784" s="6" t="s">
        <v>64</v>
      </c>
      <c r="D784" s="7" t="s">
        <v>123</v>
      </c>
      <c r="E784" s="7" t="s">
        <v>123</v>
      </c>
      <c r="F784" s="7">
        <v>10269.6</v>
      </c>
      <c r="G784" s="39">
        <v>45057.6</v>
      </c>
    </row>
    <row r="785" spans="1:7" ht="15" customHeight="1">
      <c r="A785" s="2" t="s">
        <v>235</v>
      </c>
      <c r="B785" s="3" t="s">
        <v>236</v>
      </c>
      <c r="C785" s="3" t="s">
        <v>169</v>
      </c>
      <c r="D785" s="4">
        <v>11547.36</v>
      </c>
      <c r="E785" s="4">
        <v>42736.17</v>
      </c>
      <c r="F785" s="4" t="s">
        <v>123</v>
      </c>
      <c r="G785" s="38" t="s">
        <v>123</v>
      </c>
    </row>
    <row r="786" spans="1:7" ht="15" customHeight="1">
      <c r="A786" s="5" t="s">
        <v>235</v>
      </c>
      <c r="B786" s="6" t="s">
        <v>236</v>
      </c>
      <c r="C786" s="6" t="s">
        <v>48</v>
      </c>
      <c r="D786" s="7">
        <v>1114774.44</v>
      </c>
      <c r="E786" s="7">
        <v>3325424</v>
      </c>
      <c r="F786" s="7">
        <v>1185221.92</v>
      </c>
      <c r="G786" s="39">
        <v>3455208.27</v>
      </c>
    </row>
    <row r="787" spans="1:7" ht="15" customHeight="1">
      <c r="A787" s="2" t="s">
        <v>235</v>
      </c>
      <c r="B787" s="3" t="s">
        <v>236</v>
      </c>
      <c r="C787" s="3" t="s">
        <v>82</v>
      </c>
      <c r="D787" s="4">
        <v>1432.8</v>
      </c>
      <c r="E787" s="4">
        <v>7147.08</v>
      </c>
      <c r="F787" s="4">
        <v>5952.6</v>
      </c>
      <c r="G787" s="38">
        <v>27662.04</v>
      </c>
    </row>
    <row r="788" spans="1:7" ht="15" customHeight="1">
      <c r="A788" s="5" t="s">
        <v>235</v>
      </c>
      <c r="B788" s="6" t="s">
        <v>236</v>
      </c>
      <c r="C788" s="6" t="s">
        <v>107</v>
      </c>
      <c r="D788" s="7" t="s">
        <v>123</v>
      </c>
      <c r="E788" s="7" t="s">
        <v>123</v>
      </c>
      <c r="F788" s="7">
        <v>71294.42</v>
      </c>
      <c r="G788" s="39">
        <v>197158.33</v>
      </c>
    </row>
    <row r="789" spans="1:7" ht="15" customHeight="1">
      <c r="A789" s="2" t="s">
        <v>235</v>
      </c>
      <c r="B789" s="3" t="s">
        <v>236</v>
      </c>
      <c r="C789" s="3" t="s">
        <v>65</v>
      </c>
      <c r="D789" s="4">
        <v>13670</v>
      </c>
      <c r="E789" s="4">
        <v>49555.1</v>
      </c>
      <c r="F789" s="4">
        <v>22427</v>
      </c>
      <c r="G789" s="38">
        <v>77461.3</v>
      </c>
    </row>
    <row r="790" spans="1:7" ht="15" customHeight="1">
      <c r="A790" s="5" t="s">
        <v>235</v>
      </c>
      <c r="B790" s="6" t="s">
        <v>236</v>
      </c>
      <c r="C790" s="6" t="s">
        <v>67</v>
      </c>
      <c r="D790" s="7">
        <v>10930.7</v>
      </c>
      <c r="E790" s="7">
        <v>37005.4</v>
      </c>
      <c r="F790" s="7">
        <v>4229.2</v>
      </c>
      <c r="G790" s="39">
        <v>14381.45</v>
      </c>
    </row>
    <row r="791" spans="1:7" ht="15" customHeight="1">
      <c r="A791" s="2" t="s">
        <v>237</v>
      </c>
      <c r="B791" s="3" t="s">
        <v>238</v>
      </c>
      <c r="C791" s="3" t="s">
        <v>86</v>
      </c>
      <c r="D791" s="4">
        <v>28.8</v>
      </c>
      <c r="E791" s="4">
        <v>162.48</v>
      </c>
      <c r="F791" s="4">
        <v>24</v>
      </c>
      <c r="G791" s="38">
        <v>128.4</v>
      </c>
    </row>
    <row r="792" spans="1:7" ht="15" customHeight="1">
      <c r="A792" s="5" t="s">
        <v>237</v>
      </c>
      <c r="B792" s="6" t="s">
        <v>238</v>
      </c>
      <c r="C792" s="6" t="s">
        <v>133</v>
      </c>
      <c r="D792" s="7">
        <v>168.8</v>
      </c>
      <c r="E792" s="7">
        <v>1030</v>
      </c>
      <c r="F792" s="7">
        <v>282</v>
      </c>
      <c r="G792" s="39">
        <v>1597.8</v>
      </c>
    </row>
    <row r="793" spans="1:7" ht="15" customHeight="1">
      <c r="A793" s="2" t="s">
        <v>237</v>
      </c>
      <c r="B793" s="3" t="s">
        <v>238</v>
      </c>
      <c r="C793" s="3" t="s">
        <v>45</v>
      </c>
      <c r="D793" s="4">
        <v>1131.3</v>
      </c>
      <c r="E793" s="4">
        <v>3981.6</v>
      </c>
      <c r="F793" s="4">
        <v>6583.2</v>
      </c>
      <c r="G793" s="38">
        <v>21049.8</v>
      </c>
    </row>
    <row r="794" spans="1:7" ht="15" customHeight="1">
      <c r="A794" s="5" t="s">
        <v>237</v>
      </c>
      <c r="B794" s="6" t="s">
        <v>238</v>
      </c>
      <c r="C794" s="6" t="s">
        <v>151</v>
      </c>
      <c r="D794" s="7">
        <v>120</v>
      </c>
      <c r="E794" s="7">
        <v>664.93</v>
      </c>
      <c r="F794" s="7">
        <v>48</v>
      </c>
      <c r="G794" s="39">
        <v>237.6</v>
      </c>
    </row>
    <row r="795" spans="1:7" ht="15" customHeight="1">
      <c r="A795" s="2" t="s">
        <v>237</v>
      </c>
      <c r="B795" s="3" t="s">
        <v>238</v>
      </c>
      <c r="C795" s="3" t="s">
        <v>84</v>
      </c>
      <c r="D795" s="4" t="s">
        <v>123</v>
      </c>
      <c r="E795" s="4" t="s">
        <v>123</v>
      </c>
      <c r="F795" s="4">
        <v>1234.5</v>
      </c>
      <c r="G795" s="38">
        <v>4125.37</v>
      </c>
    </row>
    <row r="796" spans="1:7" ht="15" customHeight="1">
      <c r="A796" s="5" t="s">
        <v>239</v>
      </c>
      <c r="B796" s="6" t="s">
        <v>240</v>
      </c>
      <c r="C796" s="6" t="s">
        <v>133</v>
      </c>
      <c r="D796" s="7" t="s">
        <v>123</v>
      </c>
      <c r="E796" s="7" t="s">
        <v>123</v>
      </c>
      <c r="F796" s="7">
        <v>0.35</v>
      </c>
      <c r="G796" s="39">
        <v>1</v>
      </c>
    </row>
    <row r="797" spans="1:7" ht="15" customHeight="1">
      <c r="A797" s="2" t="s">
        <v>239</v>
      </c>
      <c r="B797" s="3" t="s">
        <v>240</v>
      </c>
      <c r="C797" s="3" t="s">
        <v>45</v>
      </c>
      <c r="D797" s="4">
        <v>720</v>
      </c>
      <c r="E797" s="4">
        <v>3600</v>
      </c>
      <c r="F797" s="4">
        <v>2400</v>
      </c>
      <c r="G797" s="38">
        <v>9750</v>
      </c>
    </row>
    <row r="798" spans="1:7" ht="15" customHeight="1">
      <c r="A798" s="5" t="s">
        <v>241</v>
      </c>
      <c r="B798" s="6" t="s">
        <v>242</v>
      </c>
      <c r="C798" s="6" t="s">
        <v>133</v>
      </c>
      <c r="D798" s="7">
        <v>320</v>
      </c>
      <c r="E798" s="7">
        <v>3816</v>
      </c>
      <c r="F798" s="7">
        <v>940</v>
      </c>
      <c r="G798" s="39">
        <v>11209.5</v>
      </c>
    </row>
    <row r="799" spans="1:7" ht="15" customHeight="1">
      <c r="A799" s="2" t="s">
        <v>241</v>
      </c>
      <c r="B799" s="3" t="s">
        <v>242</v>
      </c>
      <c r="C799" s="3" t="s">
        <v>45</v>
      </c>
      <c r="D799" s="4">
        <v>40</v>
      </c>
      <c r="E799" s="4">
        <v>441</v>
      </c>
      <c r="F799" s="4" t="s">
        <v>123</v>
      </c>
      <c r="G799" s="38" t="s">
        <v>123</v>
      </c>
    </row>
    <row r="800" spans="1:7" ht="15" customHeight="1">
      <c r="A800" s="5" t="s">
        <v>241</v>
      </c>
      <c r="B800" s="6" t="s">
        <v>242</v>
      </c>
      <c r="C800" s="6" t="s">
        <v>97</v>
      </c>
      <c r="D800" s="7">
        <v>400</v>
      </c>
      <c r="E800" s="7">
        <v>4410</v>
      </c>
      <c r="F800" s="7" t="s">
        <v>123</v>
      </c>
      <c r="G800" s="39" t="s">
        <v>123</v>
      </c>
    </row>
    <row r="801" spans="1:7" ht="15" customHeight="1">
      <c r="A801" s="2" t="s">
        <v>241</v>
      </c>
      <c r="B801" s="3" t="s">
        <v>242</v>
      </c>
      <c r="C801" s="3" t="s">
        <v>151</v>
      </c>
      <c r="D801" s="4">
        <v>420</v>
      </c>
      <c r="E801" s="4">
        <v>4130.27</v>
      </c>
      <c r="F801" s="4">
        <v>520</v>
      </c>
      <c r="G801" s="38">
        <v>4540.72</v>
      </c>
    </row>
    <row r="802" spans="1:7" ht="15" customHeight="1">
      <c r="A802" s="5" t="s">
        <v>241</v>
      </c>
      <c r="B802" s="6" t="s">
        <v>242</v>
      </c>
      <c r="C802" s="6" t="s">
        <v>101</v>
      </c>
      <c r="D802" s="7">
        <v>180</v>
      </c>
      <c r="E802" s="7">
        <v>1714.98</v>
      </c>
      <c r="F802" s="7">
        <v>440</v>
      </c>
      <c r="G802" s="39">
        <v>3492.38</v>
      </c>
    </row>
    <row r="803" spans="1:7" ht="15" customHeight="1">
      <c r="A803" s="2" t="s">
        <v>241</v>
      </c>
      <c r="B803" s="3" t="s">
        <v>242</v>
      </c>
      <c r="C803" s="3" t="s">
        <v>99</v>
      </c>
      <c r="D803" s="4">
        <v>20</v>
      </c>
      <c r="E803" s="4">
        <v>185</v>
      </c>
      <c r="F803" s="4" t="s">
        <v>123</v>
      </c>
      <c r="G803" s="38" t="s">
        <v>123</v>
      </c>
    </row>
    <row r="804" spans="1:7" ht="15" customHeight="1">
      <c r="A804" s="5" t="s">
        <v>241</v>
      </c>
      <c r="B804" s="6" t="s">
        <v>242</v>
      </c>
      <c r="C804" s="6" t="s">
        <v>64</v>
      </c>
      <c r="D804" s="7" t="s">
        <v>123</v>
      </c>
      <c r="E804" s="7" t="s">
        <v>123</v>
      </c>
      <c r="F804" s="7">
        <v>80</v>
      </c>
      <c r="G804" s="39">
        <v>954</v>
      </c>
    </row>
    <row r="805" spans="1:7" ht="15" customHeight="1">
      <c r="A805" s="2" t="s">
        <v>241</v>
      </c>
      <c r="B805" s="3" t="s">
        <v>242</v>
      </c>
      <c r="C805" s="3" t="s">
        <v>65</v>
      </c>
      <c r="D805" s="4" t="s">
        <v>123</v>
      </c>
      <c r="E805" s="4" t="s">
        <v>123</v>
      </c>
      <c r="F805" s="4">
        <v>160</v>
      </c>
      <c r="G805" s="38">
        <v>1406</v>
      </c>
    </row>
    <row r="806" spans="1:7" ht="15" customHeight="1">
      <c r="A806" s="5" t="s">
        <v>243</v>
      </c>
      <c r="B806" s="6" t="s">
        <v>244</v>
      </c>
      <c r="C806" s="6" t="s">
        <v>86</v>
      </c>
      <c r="D806" s="7">
        <v>400.2</v>
      </c>
      <c r="E806" s="7">
        <v>2739.72</v>
      </c>
      <c r="F806" s="7">
        <v>360</v>
      </c>
      <c r="G806" s="39">
        <v>2311.2</v>
      </c>
    </row>
    <row r="807" spans="1:7" ht="15" customHeight="1">
      <c r="A807" s="2" t="s">
        <v>243</v>
      </c>
      <c r="B807" s="3" t="s">
        <v>244</v>
      </c>
      <c r="C807" s="3" t="s">
        <v>133</v>
      </c>
      <c r="D807" s="4">
        <v>3619.4</v>
      </c>
      <c r="E807" s="4">
        <v>30909.42</v>
      </c>
      <c r="F807" s="4">
        <v>12047.99</v>
      </c>
      <c r="G807" s="38">
        <v>92420</v>
      </c>
    </row>
    <row r="808" spans="1:7" ht="15" customHeight="1">
      <c r="A808" s="5" t="s">
        <v>243</v>
      </c>
      <c r="B808" s="6" t="s">
        <v>244</v>
      </c>
      <c r="C808" s="6" t="s">
        <v>59</v>
      </c>
      <c r="D808" s="7" t="s">
        <v>123</v>
      </c>
      <c r="E808" s="7" t="s">
        <v>123</v>
      </c>
      <c r="F808" s="7">
        <v>99</v>
      </c>
      <c r="G808" s="39">
        <v>840.5</v>
      </c>
    </row>
    <row r="809" spans="1:7" ht="15" customHeight="1">
      <c r="A809" s="2" t="s">
        <v>243</v>
      </c>
      <c r="B809" s="3" t="s">
        <v>244</v>
      </c>
      <c r="C809" s="3" t="s">
        <v>134</v>
      </c>
      <c r="D809" s="4">
        <v>3477</v>
      </c>
      <c r="E809" s="4">
        <v>29855.75</v>
      </c>
      <c r="F809" s="4">
        <v>3470</v>
      </c>
      <c r="G809" s="38">
        <v>28482.7</v>
      </c>
    </row>
    <row r="810" spans="1:7" ht="15" customHeight="1">
      <c r="A810" s="5" t="s">
        <v>243</v>
      </c>
      <c r="B810" s="6" t="s">
        <v>244</v>
      </c>
      <c r="C810" s="6" t="s">
        <v>62</v>
      </c>
      <c r="D810" s="7">
        <v>1938</v>
      </c>
      <c r="E810" s="7">
        <v>17967.6</v>
      </c>
      <c r="F810" s="7">
        <v>6636</v>
      </c>
      <c r="G810" s="39">
        <v>48398.87</v>
      </c>
    </row>
    <row r="811" spans="1:7" ht="15" customHeight="1">
      <c r="A811" s="2" t="s">
        <v>243</v>
      </c>
      <c r="B811" s="3" t="s">
        <v>244</v>
      </c>
      <c r="C811" s="3" t="s">
        <v>52</v>
      </c>
      <c r="D811" s="4">
        <v>260</v>
      </c>
      <c r="E811" s="4">
        <v>1318.75</v>
      </c>
      <c r="F811" s="4">
        <v>250</v>
      </c>
      <c r="G811" s="38">
        <v>1204.08</v>
      </c>
    </row>
    <row r="812" spans="1:7" ht="15" customHeight="1">
      <c r="A812" s="5" t="s">
        <v>243</v>
      </c>
      <c r="B812" s="6" t="s">
        <v>244</v>
      </c>
      <c r="C812" s="6" t="s">
        <v>45</v>
      </c>
      <c r="D812" s="7">
        <v>10048.7</v>
      </c>
      <c r="E812" s="7">
        <v>33787.68</v>
      </c>
      <c r="F812" s="7">
        <v>9399.25</v>
      </c>
      <c r="G812" s="39">
        <v>58582.7</v>
      </c>
    </row>
    <row r="813" spans="1:7" ht="15" customHeight="1">
      <c r="A813" s="2" t="s">
        <v>243</v>
      </c>
      <c r="B813" s="3" t="s">
        <v>244</v>
      </c>
      <c r="C813" s="3" t="s">
        <v>97</v>
      </c>
      <c r="D813" s="4">
        <v>351</v>
      </c>
      <c r="E813" s="4">
        <v>3585.4</v>
      </c>
      <c r="F813" s="4" t="s">
        <v>123</v>
      </c>
      <c r="G813" s="38" t="s">
        <v>123</v>
      </c>
    </row>
    <row r="814" spans="1:7" ht="15" customHeight="1">
      <c r="A814" s="5" t="s">
        <v>243</v>
      </c>
      <c r="B814" s="6" t="s">
        <v>244</v>
      </c>
      <c r="C814" s="6" t="s">
        <v>497</v>
      </c>
      <c r="D814" s="7" t="s">
        <v>123</v>
      </c>
      <c r="E814" s="7" t="s">
        <v>123</v>
      </c>
      <c r="F814" s="7">
        <v>27</v>
      </c>
      <c r="G814" s="39">
        <v>270</v>
      </c>
    </row>
    <row r="815" spans="1:7" ht="15" customHeight="1">
      <c r="A815" s="2" t="s">
        <v>243</v>
      </c>
      <c r="B815" s="3" t="s">
        <v>244</v>
      </c>
      <c r="C815" s="3" t="s">
        <v>151</v>
      </c>
      <c r="D815" s="4">
        <v>6132</v>
      </c>
      <c r="E815" s="4">
        <v>51406.4</v>
      </c>
      <c r="F815" s="4">
        <v>6375</v>
      </c>
      <c r="G815" s="38">
        <v>46390</v>
      </c>
    </row>
    <row r="816" spans="1:7" ht="15" customHeight="1">
      <c r="A816" s="5" t="s">
        <v>243</v>
      </c>
      <c r="B816" s="6" t="s">
        <v>244</v>
      </c>
      <c r="C816" s="6" t="s">
        <v>101</v>
      </c>
      <c r="D816" s="7">
        <v>1476</v>
      </c>
      <c r="E816" s="7">
        <v>12369.68</v>
      </c>
      <c r="F816" s="7">
        <v>1832</v>
      </c>
      <c r="G816" s="39">
        <v>14696.65</v>
      </c>
    </row>
    <row r="817" spans="1:7" ht="15" customHeight="1">
      <c r="A817" s="2" t="s">
        <v>243</v>
      </c>
      <c r="B817" s="3" t="s">
        <v>244</v>
      </c>
      <c r="C817" s="3" t="s">
        <v>84</v>
      </c>
      <c r="D817" s="4" t="s">
        <v>123</v>
      </c>
      <c r="E817" s="4" t="s">
        <v>123</v>
      </c>
      <c r="F817" s="4">
        <v>532.5</v>
      </c>
      <c r="G817" s="38">
        <v>2562.57</v>
      </c>
    </row>
    <row r="818" spans="1:7" ht="15" customHeight="1">
      <c r="A818" s="5" t="s">
        <v>243</v>
      </c>
      <c r="B818" s="6" t="s">
        <v>244</v>
      </c>
      <c r="C818" s="6" t="s">
        <v>99</v>
      </c>
      <c r="D818" s="7">
        <v>90</v>
      </c>
      <c r="E818" s="7">
        <v>792</v>
      </c>
      <c r="F818" s="7" t="s">
        <v>123</v>
      </c>
      <c r="G818" s="39" t="s">
        <v>123</v>
      </c>
    </row>
    <row r="819" spans="1:7" ht="15" customHeight="1">
      <c r="A819" s="2" t="s">
        <v>243</v>
      </c>
      <c r="B819" s="3" t="s">
        <v>244</v>
      </c>
      <c r="C819" s="3" t="s">
        <v>64</v>
      </c>
      <c r="D819" s="4" t="s">
        <v>123</v>
      </c>
      <c r="E819" s="4" t="s">
        <v>123</v>
      </c>
      <c r="F819" s="4">
        <v>285</v>
      </c>
      <c r="G819" s="38">
        <v>2716.9</v>
      </c>
    </row>
    <row r="820" spans="1:7" ht="15" customHeight="1">
      <c r="A820" s="5" t="s">
        <v>243</v>
      </c>
      <c r="B820" s="6" t="s">
        <v>244</v>
      </c>
      <c r="C820" s="6" t="s">
        <v>178</v>
      </c>
      <c r="D820" s="7">
        <v>1519.2</v>
      </c>
      <c r="E820" s="7">
        <v>10761.66</v>
      </c>
      <c r="F820" s="7">
        <v>1494.4</v>
      </c>
      <c r="G820" s="39">
        <v>9141.2</v>
      </c>
    </row>
    <row r="821" spans="1:7" ht="15" customHeight="1">
      <c r="A821" s="2" t="s">
        <v>243</v>
      </c>
      <c r="B821" s="3" t="s">
        <v>244</v>
      </c>
      <c r="C821" s="3" t="s">
        <v>48</v>
      </c>
      <c r="D821" s="4" t="s">
        <v>123</v>
      </c>
      <c r="E821" s="4" t="s">
        <v>123</v>
      </c>
      <c r="F821" s="4">
        <v>3265</v>
      </c>
      <c r="G821" s="38">
        <v>18345.1</v>
      </c>
    </row>
    <row r="822" spans="1:7" ht="15" customHeight="1">
      <c r="A822" s="5" t="s">
        <v>243</v>
      </c>
      <c r="B822" s="6" t="s">
        <v>244</v>
      </c>
      <c r="C822" s="6" t="s">
        <v>82</v>
      </c>
      <c r="D822" s="7">
        <v>96</v>
      </c>
      <c r="E822" s="7">
        <v>1030.2</v>
      </c>
      <c r="F822" s="7">
        <v>2604</v>
      </c>
      <c r="G822" s="39">
        <v>27665.4</v>
      </c>
    </row>
    <row r="823" spans="1:7" ht="15" customHeight="1">
      <c r="A823" s="2" t="s">
        <v>246</v>
      </c>
      <c r="B823" s="3" t="s">
        <v>247</v>
      </c>
      <c r="C823" s="3" t="s">
        <v>86</v>
      </c>
      <c r="D823" s="4">
        <v>24</v>
      </c>
      <c r="E823" s="4">
        <v>217.44</v>
      </c>
      <c r="F823" s="4" t="s">
        <v>123</v>
      </c>
      <c r="G823" s="38" t="s">
        <v>123</v>
      </c>
    </row>
    <row r="824" spans="1:7" ht="15" customHeight="1">
      <c r="A824" s="5" t="s">
        <v>246</v>
      </c>
      <c r="B824" s="6" t="s">
        <v>247</v>
      </c>
      <c r="C824" s="6" t="s">
        <v>133</v>
      </c>
      <c r="D824" s="7">
        <v>690</v>
      </c>
      <c r="E824" s="7">
        <v>7425.6</v>
      </c>
      <c r="F824" s="7">
        <v>1091</v>
      </c>
      <c r="G824" s="39">
        <v>11604.8</v>
      </c>
    </row>
    <row r="825" spans="1:7" ht="15" customHeight="1">
      <c r="A825" s="2" t="s">
        <v>246</v>
      </c>
      <c r="B825" s="3" t="s">
        <v>247</v>
      </c>
      <c r="C825" s="3" t="s">
        <v>62</v>
      </c>
      <c r="D825" s="4" t="s">
        <v>123</v>
      </c>
      <c r="E825" s="4" t="s">
        <v>123</v>
      </c>
      <c r="F825" s="4">
        <v>14708</v>
      </c>
      <c r="G825" s="38">
        <v>100025.68</v>
      </c>
    </row>
    <row r="826" spans="1:7" ht="15" customHeight="1">
      <c r="A826" s="5" t="s">
        <v>246</v>
      </c>
      <c r="B826" s="6" t="s">
        <v>247</v>
      </c>
      <c r="C826" s="6" t="s">
        <v>45</v>
      </c>
      <c r="D826" s="7" t="s">
        <v>123</v>
      </c>
      <c r="E826" s="7" t="s">
        <v>123</v>
      </c>
      <c r="F826" s="7">
        <v>1800</v>
      </c>
      <c r="G826" s="39">
        <v>6000</v>
      </c>
    </row>
    <row r="827" spans="1:7" ht="15" customHeight="1">
      <c r="A827" s="2" t="s">
        <v>246</v>
      </c>
      <c r="B827" s="3" t="s">
        <v>247</v>
      </c>
      <c r="C827" s="3" t="s">
        <v>151</v>
      </c>
      <c r="D827" s="4">
        <v>940</v>
      </c>
      <c r="E827" s="4">
        <v>7276.05</v>
      </c>
      <c r="F827" s="4">
        <v>640</v>
      </c>
      <c r="G827" s="38">
        <v>4560</v>
      </c>
    </row>
    <row r="828" spans="1:7" ht="15" customHeight="1">
      <c r="A828" s="5" t="s">
        <v>246</v>
      </c>
      <c r="B828" s="6" t="s">
        <v>247</v>
      </c>
      <c r="C828" s="6" t="s">
        <v>178</v>
      </c>
      <c r="D828" s="7">
        <v>192</v>
      </c>
      <c r="E828" s="7">
        <v>1568.64</v>
      </c>
      <c r="F828" s="7">
        <v>480</v>
      </c>
      <c r="G828" s="39">
        <v>4262.4</v>
      </c>
    </row>
    <row r="829" spans="1:7" ht="15" customHeight="1">
      <c r="A829" s="2" t="s">
        <v>246</v>
      </c>
      <c r="B829" s="3" t="s">
        <v>247</v>
      </c>
      <c r="C829" s="3" t="s">
        <v>48</v>
      </c>
      <c r="D829" s="4" t="s">
        <v>123</v>
      </c>
      <c r="E829" s="4" t="s">
        <v>123</v>
      </c>
      <c r="F829" s="4">
        <v>985</v>
      </c>
      <c r="G829" s="38">
        <v>6628.6</v>
      </c>
    </row>
    <row r="830" spans="1:7" ht="15" customHeight="1">
      <c r="A830" s="5" t="s">
        <v>248</v>
      </c>
      <c r="B830" s="6" t="s">
        <v>245</v>
      </c>
      <c r="C830" s="6" t="s">
        <v>86</v>
      </c>
      <c r="D830" s="7">
        <v>57</v>
      </c>
      <c r="E830" s="7">
        <v>548.88</v>
      </c>
      <c r="F830" s="7" t="s">
        <v>123</v>
      </c>
      <c r="G830" s="39" t="s">
        <v>123</v>
      </c>
    </row>
    <row r="831" spans="1:7" ht="15" customHeight="1">
      <c r="A831" s="2" t="s">
        <v>248</v>
      </c>
      <c r="B831" s="3" t="s">
        <v>245</v>
      </c>
      <c r="C831" s="3" t="s">
        <v>133</v>
      </c>
      <c r="D831" s="4">
        <v>112.5</v>
      </c>
      <c r="E831" s="4">
        <v>757.35</v>
      </c>
      <c r="F831" s="4">
        <v>450</v>
      </c>
      <c r="G831" s="38">
        <v>2513.7</v>
      </c>
    </row>
    <row r="832" spans="1:7" ht="15" customHeight="1">
      <c r="A832" s="5" t="s">
        <v>248</v>
      </c>
      <c r="B832" s="6" t="s">
        <v>245</v>
      </c>
      <c r="C832" s="6" t="s">
        <v>134</v>
      </c>
      <c r="D832" s="7" t="s">
        <v>123</v>
      </c>
      <c r="E832" s="7" t="s">
        <v>123</v>
      </c>
      <c r="F832" s="7">
        <v>200</v>
      </c>
      <c r="G832" s="39">
        <v>1384</v>
      </c>
    </row>
    <row r="833" spans="1:7" ht="15" customHeight="1">
      <c r="A833" s="2" t="s">
        <v>248</v>
      </c>
      <c r="B833" s="3" t="s">
        <v>245</v>
      </c>
      <c r="C833" s="3" t="s">
        <v>62</v>
      </c>
      <c r="D833" s="4" t="s">
        <v>123</v>
      </c>
      <c r="E833" s="4" t="s">
        <v>123</v>
      </c>
      <c r="F833" s="4">
        <v>300</v>
      </c>
      <c r="G833" s="38">
        <v>2496</v>
      </c>
    </row>
    <row r="834" spans="1:7" ht="15" customHeight="1">
      <c r="A834" s="5" t="s">
        <v>248</v>
      </c>
      <c r="B834" s="6" t="s">
        <v>245</v>
      </c>
      <c r="C834" s="6" t="s">
        <v>45</v>
      </c>
      <c r="D834" s="7" t="s">
        <v>123</v>
      </c>
      <c r="E834" s="7" t="s">
        <v>123</v>
      </c>
      <c r="F834" s="7">
        <v>587</v>
      </c>
      <c r="G834" s="39">
        <v>3544.52</v>
      </c>
    </row>
    <row r="835" spans="1:7" ht="15" customHeight="1">
      <c r="A835" s="2" t="s">
        <v>248</v>
      </c>
      <c r="B835" s="3" t="s">
        <v>245</v>
      </c>
      <c r="C835" s="3" t="s">
        <v>151</v>
      </c>
      <c r="D835" s="4">
        <v>545</v>
      </c>
      <c r="E835" s="4">
        <v>4454.57</v>
      </c>
      <c r="F835" s="4">
        <v>1249.5</v>
      </c>
      <c r="G835" s="38">
        <v>9492.15</v>
      </c>
    </row>
    <row r="836" spans="1:7" ht="15" customHeight="1">
      <c r="A836" s="5" t="s">
        <v>248</v>
      </c>
      <c r="B836" s="6" t="s">
        <v>245</v>
      </c>
      <c r="C836" s="6" t="s">
        <v>84</v>
      </c>
      <c r="D836" s="7" t="s">
        <v>123</v>
      </c>
      <c r="E836" s="7" t="s">
        <v>123</v>
      </c>
      <c r="F836" s="7">
        <v>100</v>
      </c>
      <c r="G836" s="39">
        <v>698.96</v>
      </c>
    </row>
    <row r="837" spans="1:7" ht="15" customHeight="1">
      <c r="A837" s="2" t="s">
        <v>248</v>
      </c>
      <c r="B837" s="3" t="s">
        <v>245</v>
      </c>
      <c r="C837" s="3" t="s">
        <v>178</v>
      </c>
      <c r="D837" s="4">
        <v>170</v>
      </c>
      <c r="E837" s="4">
        <v>1340.2</v>
      </c>
      <c r="F837" s="4">
        <v>85.6</v>
      </c>
      <c r="G837" s="38">
        <v>720.24</v>
      </c>
    </row>
    <row r="838" spans="1:7" ht="15" customHeight="1">
      <c r="A838" s="5" t="s">
        <v>248</v>
      </c>
      <c r="B838" s="6" t="s">
        <v>245</v>
      </c>
      <c r="C838" s="6" t="s">
        <v>48</v>
      </c>
      <c r="D838" s="7" t="s">
        <v>123</v>
      </c>
      <c r="E838" s="7" t="s">
        <v>123</v>
      </c>
      <c r="F838" s="7">
        <v>345</v>
      </c>
      <c r="G838" s="39">
        <v>2747.1</v>
      </c>
    </row>
    <row r="839" spans="1:7" ht="15" customHeight="1">
      <c r="A839" s="2" t="s">
        <v>249</v>
      </c>
      <c r="B839" s="3" t="s">
        <v>250</v>
      </c>
      <c r="C839" s="3" t="s">
        <v>86</v>
      </c>
      <c r="D839" s="4">
        <v>247.5</v>
      </c>
      <c r="E839" s="4">
        <v>1353.66</v>
      </c>
      <c r="F839" s="4">
        <v>180</v>
      </c>
      <c r="G839" s="38">
        <v>860.4</v>
      </c>
    </row>
    <row r="840" spans="1:7" ht="15" customHeight="1">
      <c r="A840" s="5" t="s">
        <v>249</v>
      </c>
      <c r="B840" s="6" t="s">
        <v>250</v>
      </c>
      <c r="C840" s="6" t="s">
        <v>133</v>
      </c>
      <c r="D840" s="7">
        <v>32198.22</v>
      </c>
      <c r="E840" s="7">
        <v>146799.5</v>
      </c>
      <c r="F840" s="7">
        <v>66850</v>
      </c>
      <c r="G840" s="39">
        <v>269743.6</v>
      </c>
    </row>
    <row r="841" spans="1:7" ht="15" customHeight="1">
      <c r="A841" s="2" t="s">
        <v>249</v>
      </c>
      <c r="B841" s="3" t="s">
        <v>250</v>
      </c>
      <c r="C841" s="3" t="s">
        <v>62</v>
      </c>
      <c r="D841" s="4" t="s">
        <v>123</v>
      </c>
      <c r="E841" s="4" t="s">
        <v>123</v>
      </c>
      <c r="F841" s="4">
        <v>11185</v>
      </c>
      <c r="G841" s="38">
        <v>48011.6</v>
      </c>
    </row>
    <row r="842" spans="1:7" ht="15" customHeight="1">
      <c r="A842" s="5" t="s">
        <v>249</v>
      </c>
      <c r="B842" s="6" t="s">
        <v>250</v>
      </c>
      <c r="C842" s="6" t="s">
        <v>52</v>
      </c>
      <c r="D842" s="7">
        <v>1601</v>
      </c>
      <c r="E842" s="7">
        <v>4385.61</v>
      </c>
      <c r="F842" s="7">
        <v>1030</v>
      </c>
      <c r="G842" s="39">
        <v>3012.5</v>
      </c>
    </row>
    <row r="843" spans="1:7" ht="15" customHeight="1">
      <c r="A843" s="2" t="s">
        <v>249</v>
      </c>
      <c r="B843" s="3" t="s">
        <v>250</v>
      </c>
      <c r="C843" s="3" t="s">
        <v>45</v>
      </c>
      <c r="D843" s="4">
        <v>3227</v>
      </c>
      <c r="E843" s="4">
        <v>16720.05</v>
      </c>
      <c r="F843" s="4">
        <v>10816.25</v>
      </c>
      <c r="G843" s="38">
        <v>45379.45</v>
      </c>
    </row>
    <row r="844" spans="1:7" ht="15" customHeight="1">
      <c r="A844" s="5" t="s">
        <v>249</v>
      </c>
      <c r="B844" s="6" t="s">
        <v>250</v>
      </c>
      <c r="C844" s="6" t="s">
        <v>46</v>
      </c>
      <c r="D844" s="7" t="s">
        <v>123</v>
      </c>
      <c r="E844" s="7" t="s">
        <v>123</v>
      </c>
      <c r="F844" s="7">
        <v>720</v>
      </c>
      <c r="G844" s="39">
        <v>3441.6</v>
      </c>
    </row>
    <row r="845" spans="1:7" ht="15" customHeight="1">
      <c r="A845" s="2" t="s">
        <v>249</v>
      </c>
      <c r="B845" s="3" t="s">
        <v>250</v>
      </c>
      <c r="C845" s="3" t="s">
        <v>151</v>
      </c>
      <c r="D845" s="4">
        <v>3980</v>
      </c>
      <c r="E845" s="4">
        <v>17549.8</v>
      </c>
      <c r="F845" s="4">
        <v>6418</v>
      </c>
      <c r="G845" s="38">
        <v>24347.2</v>
      </c>
    </row>
    <row r="846" spans="1:7" ht="15" customHeight="1">
      <c r="A846" s="5" t="s">
        <v>249</v>
      </c>
      <c r="B846" s="6" t="s">
        <v>250</v>
      </c>
      <c r="C846" s="6" t="s">
        <v>84</v>
      </c>
      <c r="D846" s="7" t="s">
        <v>123</v>
      </c>
      <c r="E846" s="7" t="s">
        <v>123</v>
      </c>
      <c r="F846" s="7">
        <v>690</v>
      </c>
      <c r="G846" s="39">
        <v>2150.97</v>
      </c>
    </row>
    <row r="847" spans="1:7" ht="15" customHeight="1">
      <c r="A847" s="2" t="s">
        <v>249</v>
      </c>
      <c r="B847" s="3" t="s">
        <v>250</v>
      </c>
      <c r="C847" s="3" t="s">
        <v>178</v>
      </c>
      <c r="D847" s="4">
        <v>4744</v>
      </c>
      <c r="E847" s="4">
        <v>19521.4</v>
      </c>
      <c r="F847" s="4">
        <v>5348</v>
      </c>
      <c r="G847" s="38">
        <v>19185.36</v>
      </c>
    </row>
    <row r="848" spans="1:7" ht="15" customHeight="1">
      <c r="A848" s="5" t="s">
        <v>249</v>
      </c>
      <c r="B848" s="6" t="s">
        <v>250</v>
      </c>
      <c r="C848" s="6" t="s">
        <v>48</v>
      </c>
      <c r="D848" s="7" t="s">
        <v>123</v>
      </c>
      <c r="E848" s="7" t="s">
        <v>123</v>
      </c>
      <c r="F848" s="7">
        <v>2800</v>
      </c>
      <c r="G848" s="39">
        <v>11354.2</v>
      </c>
    </row>
    <row r="849" spans="1:7" ht="15" customHeight="1">
      <c r="A849" s="2" t="s">
        <v>570</v>
      </c>
      <c r="B849" s="3" t="s">
        <v>571</v>
      </c>
      <c r="C849" s="3" t="s">
        <v>62</v>
      </c>
      <c r="D849" s="4" t="s">
        <v>123</v>
      </c>
      <c r="E849" s="4" t="s">
        <v>123</v>
      </c>
      <c r="F849" s="4">
        <v>2620.17</v>
      </c>
      <c r="G849" s="38">
        <v>13901.53</v>
      </c>
    </row>
    <row r="850" spans="1:7" ht="15" customHeight="1">
      <c r="A850" s="5" t="s">
        <v>251</v>
      </c>
      <c r="B850" s="6" t="s">
        <v>252</v>
      </c>
      <c r="C850" s="6" t="s">
        <v>133</v>
      </c>
      <c r="D850" s="7">
        <v>15872</v>
      </c>
      <c r="E850" s="7">
        <v>111245.2</v>
      </c>
      <c r="F850" s="7">
        <v>27440</v>
      </c>
      <c r="G850" s="39">
        <v>177228</v>
      </c>
    </row>
    <row r="851" spans="1:7" ht="15" customHeight="1">
      <c r="A851" s="2" t="s">
        <v>251</v>
      </c>
      <c r="B851" s="3" t="s">
        <v>252</v>
      </c>
      <c r="C851" s="3" t="s">
        <v>59</v>
      </c>
      <c r="D851" s="4">
        <v>512</v>
      </c>
      <c r="E851" s="4">
        <v>2895.4</v>
      </c>
      <c r="F851" s="4">
        <v>972</v>
      </c>
      <c r="G851" s="38">
        <v>5343.7</v>
      </c>
    </row>
    <row r="852" spans="1:7" ht="15" customHeight="1">
      <c r="A852" s="5" t="s">
        <v>251</v>
      </c>
      <c r="B852" s="6" t="s">
        <v>252</v>
      </c>
      <c r="C852" s="6" t="s">
        <v>134</v>
      </c>
      <c r="D852" s="7">
        <v>13800</v>
      </c>
      <c r="E852" s="7">
        <v>72732.75</v>
      </c>
      <c r="F852" s="7">
        <v>14656</v>
      </c>
      <c r="G852" s="39">
        <v>75160.7</v>
      </c>
    </row>
    <row r="853" spans="1:7" ht="15" customHeight="1">
      <c r="A853" s="2" t="s">
        <v>251</v>
      </c>
      <c r="B853" s="3" t="s">
        <v>252</v>
      </c>
      <c r="C853" s="3" t="s">
        <v>62</v>
      </c>
      <c r="D853" s="4">
        <v>4400</v>
      </c>
      <c r="E853" s="4">
        <v>31600</v>
      </c>
      <c r="F853" s="4">
        <v>12280</v>
      </c>
      <c r="G853" s="38">
        <v>79445</v>
      </c>
    </row>
    <row r="854" spans="1:7" ht="15" customHeight="1">
      <c r="A854" s="5" t="s">
        <v>251</v>
      </c>
      <c r="B854" s="6" t="s">
        <v>252</v>
      </c>
      <c r="C854" s="6" t="s">
        <v>121</v>
      </c>
      <c r="D854" s="7" t="s">
        <v>123</v>
      </c>
      <c r="E854" s="7" t="s">
        <v>123</v>
      </c>
      <c r="F854" s="7">
        <v>150</v>
      </c>
      <c r="G854" s="39">
        <v>885</v>
      </c>
    </row>
    <row r="855" spans="1:7" ht="15" customHeight="1">
      <c r="A855" s="2" t="s">
        <v>251</v>
      </c>
      <c r="B855" s="3" t="s">
        <v>252</v>
      </c>
      <c r="C855" s="3" t="s">
        <v>45</v>
      </c>
      <c r="D855" s="4">
        <v>505</v>
      </c>
      <c r="E855" s="4">
        <v>3702.55</v>
      </c>
      <c r="F855" s="4">
        <v>4240</v>
      </c>
      <c r="G855" s="38">
        <v>26098</v>
      </c>
    </row>
    <row r="856" spans="1:7" ht="15" customHeight="1">
      <c r="A856" s="5" t="s">
        <v>251</v>
      </c>
      <c r="B856" s="6" t="s">
        <v>252</v>
      </c>
      <c r="C856" s="6" t="s">
        <v>61</v>
      </c>
      <c r="D856" s="7">
        <v>3993.6</v>
      </c>
      <c r="E856" s="7">
        <v>23232.72</v>
      </c>
      <c r="F856" s="7">
        <v>3657.6</v>
      </c>
      <c r="G856" s="39">
        <v>20024.06</v>
      </c>
    </row>
    <row r="857" spans="1:7" ht="15" customHeight="1">
      <c r="A857" s="2" t="s">
        <v>251</v>
      </c>
      <c r="B857" s="3" t="s">
        <v>252</v>
      </c>
      <c r="C857" s="3" t="s">
        <v>497</v>
      </c>
      <c r="D857" s="4" t="s">
        <v>123</v>
      </c>
      <c r="E857" s="4" t="s">
        <v>123</v>
      </c>
      <c r="F857" s="4">
        <v>102.4</v>
      </c>
      <c r="G857" s="38">
        <v>742.4</v>
      </c>
    </row>
    <row r="858" spans="1:7" ht="15" customHeight="1">
      <c r="A858" s="5" t="s">
        <v>251</v>
      </c>
      <c r="B858" s="6" t="s">
        <v>252</v>
      </c>
      <c r="C858" s="6" t="s">
        <v>151</v>
      </c>
      <c r="D858" s="7">
        <v>12848</v>
      </c>
      <c r="E858" s="7">
        <v>73749.67</v>
      </c>
      <c r="F858" s="7">
        <v>11686</v>
      </c>
      <c r="G858" s="39">
        <v>64424.19</v>
      </c>
    </row>
    <row r="859" spans="1:7" ht="15" customHeight="1">
      <c r="A859" s="2" t="s">
        <v>251</v>
      </c>
      <c r="B859" s="3" t="s">
        <v>252</v>
      </c>
      <c r="C859" s="3" t="s">
        <v>101</v>
      </c>
      <c r="D859" s="4">
        <v>6336</v>
      </c>
      <c r="E859" s="4">
        <v>43580.94</v>
      </c>
      <c r="F859" s="4">
        <v>2658</v>
      </c>
      <c r="G859" s="38">
        <v>16687.39</v>
      </c>
    </row>
    <row r="860" spans="1:7" ht="15" customHeight="1">
      <c r="A860" s="5" t="s">
        <v>251</v>
      </c>
      <c r="B860" s="6" t="s">
        <v>252</v>
      </c>
      <c r="C860" s="6" t="s">
        <v>49</v>
      </c>
      <c r="D860" s="7">
        <v>3032</v>
      </c>
      <c r="E860" s="7">
        <v>17233.6</v>
      </c>
      <c r="F860" s="7">
        <v>3060</v>
      </c>
      <c r="G860" s="39">
        <v>16942.75</v>
      </c>
    </row>
    <row r="861" spans="1:7" ht="15" customHeight="1">
      <c r="A861" s="2" t="s">
        <v>251</v>
      </c>
      <c r="B861" s="3" t="s">
        <v>252</v>
      </c>
      <c r="C861" s="3" t="s">
        <v>68</v>
      </c>
      <c r="D861" s="4">
        <v>1425.6</v>
      </c>
      <c r="E861" s="4">
        <v>7275.1</v>
      </c>
      <c r="F861" s="4">
        <v>2496</v>
      </c>
      <c r="G861" s="38">
        <v>12391.6</v>
      </c>
    </row>
    <row r="862" spans="1:7" ht="15" customHeight="1">
      <c r="A862" s="5" t="s">
        <v>251</v>
      </c>
      <c r="B862" s="6" t="s">
        <v>252</v>
      </c>
      <c r="C862" s="6" t="s">
        <v>64</v>
      </c>
      <c r="D862" s="7" t="s">
        <v>123</v>
      </c>
      <c r="E862" s="7" t="s">
        <v>123</v>
      </c>
      <c r="F862" s="7">
        <v>768</v>
      </c>
      <c r="G862" s="39">
        <v>5077.2</v>
      </c>
    </row>
    <row r="863" spans="1:7" ht="15" customHeight="1">
      <c r="A863" s="2" t="s">
        <v>251</v>
      </c>
      <c r="B863" s="3" t="s">
        <v>252</v>
      </c>
      <c r="C863" s="3" t="s">
        <v>82</v>
      </c>
      <c r="D863" s="4">
        <v>240</v>
      </c>
      <c r="E863" s="4">
        <v>1872</v>
      </c>
      <c r="F863" s="4">
        <v>1928</v>
      </c>
      <c r="G863" s="38">
        <v>14557.6</v>
      </c>
    </row>
    <row r="864" spans="1:7" ht="15" customHeight="1">
      <c r="A864" s="5" t="s">
        <v>251</v>
      </c>
      <c r="B864" s="6" t="s">
        <v>252</v>
      </c>
      <c r="C864" s="6" t="s">
        <v>107</v>
      </c>
      <c r="D864" s="7" t="s">
        <v>123</v>
      </c>
      <c r="E864" s="7" t="s">
        <v>123</v>
      </c>
      <c r="F864" s="7">
        <v>1556.8</v>
      </c>
      <c r="G864" s="39">
        <v>7416.46</v>
      </c>
    </row>
    <row r="865" spans="1:7" ht="15" customHeight="1">
      <c r="A865" s="2" t="s">
        <v>251</v>
      </c>
      <c r="B865" s="3" t="s">
        <v>252</v>
      </c>
      <c r="C865" s="3" t="s">
        <v>65</v>
      </c>
      <c r="D865" s="4">
        <v>896</v>
      </c>
      <c r="E865" s="4">
        <v>4817.4</v>
      </c>
      <c r="F865" s="4">
        <v>1760</v>
      </c>
      <c r="G865" s="38">
        <v>9345</v>
      </c>
    </row>
    <row r="866" spans="1:7" ht="15" customHeight="1">
      <c r="A866" s="5" t="s">
        <v>251</v>
      </c>
      <c r="B866" s="6" t="s">
        <v>252</v>
      </c>
      <c r="C866" s="6" t="s">
        <v>67</v>
      </c>
      <c r="D866" s="7">
        <v>224</v>
      </c>
      <c r="E866" s="7">
        <v>1260.6</v>
      </c>
      <c r="F866" s="7">
        <v>128</v>
      </c>
      <c r="G866" s="39">
        <v>696.6</v>
      </c>
    </row>
    <row r="867" spans="1:7" ht="15" customHeight="1">
      <c r="A867" s="2" t="s">
        <v>253</v>
      </c>
      <c r="B867" s="3" t="s">
        <v>254</v>
      </c>
      <c r="C867" s="3" t="s">
        <v>45</v>
      </c>
      <c r="D867" s="4" t="s">
        <v>123</v>
      </c>
      <c r="E867" s="4" t="s">
        <v>123</v>
      </c>
      <c r="F867" s="4">
        <v>216</v>
      </c>
      <c r="G867" s="38">
        <v>1861.2</v>
      </c>
    </row>
    <row r="868" spans="1:7" ht="15" customHeight="1">
      <c r="A868" s="5" t="s">
        <v>253</v>
      </c>
      <c r="B868" s="6" t="s">
        <v>254</v>
      </c>
      <c r="C868" s="6" t="s">
        <v>178</v>
      </c>
      <c r="D868" s="7" t="s">
        <v>123</v>
      </c>
      <c r="E868" s="7" t="s">
        <v>123</v>
      </c>
      <c r="F868" s="7">
        <v>10.8</v>
      </c>
      <c r="G868" s="39">
        <v>99.36</v>
      </c>
    </row>
    <row r="869" spans="1:7" ht="15" customHeight="1">
      <c r="A869" s="2" t="s">
        <v>253</v>
      </c>
      <c r="B869" s="3" t="s">
        <v>254</v>
      </c>
      <c r="C869" s="3" t="s">
        <v>48</v>
      </c>
      <c r="D869" s="4" t="s">
        <v>123</v>
      </c>
      <c r="E869" s="4" t="s">
        <v>123</v>
      </c>
      <c r="F869" s="4">
        <v>72</v>
      </c>
      <c r="G869" s="38">
        <v>620.4</v>
      </c>
    </row>
    <row r="870" spans="1:7" ht="15" customHeight="1">
      <c r="A870" s="5" t="s">
        <v>255</v>
      </c>
      <c r="B870" s="6" t="s">
        <v>256</v>
      </c>
      <c r="C870" s="6" t="s">
        <v>133</v>
      </c>
      <c r="D870" s="7">
        <v>75</v>
      </c>
      <c r="E870" s="7">
        <v>637.2</v>
      </c>
      <c r="F870" s="7">
        <v>120</v>
      </c>
      <c r="G870" s="39">
        <v>892.8</v>
      </c>
    </row>
    <row r="871" spans="1:7" ht="15" customHeight="1">
      <c r="A871" s="2" t="s">
        <v>255</v>
      </c>
      <c r="B871" s="3" t="s">
        <v>256</v>
      </c>
      <c r="C871" s="3" t="s">
        <v>134</v>
      </c>
      <c r="D871" s="4" t="s">
        <v>123</v>
      </c>
      <c r="E871" s="4" t="s">
        <v>123</v>
      </c>
      <c r="F871" s="4">
        <v>156</v>
      </c>
      <c r="G871" s="38">
        <v>1024.92</v>
      </c>
    </row>
    <row r="872" spans="1:7" ht="15" customHeight="1">
      <c r="A872" s="5" t="s">
        <v>255</v>
      </c>
      <c r="B872" s="6" t="s">
        <v>256</v>
      </c>
      <c r="C872" s="6" t="s">
        <v>45</v>
      </c>
      <c r="D872" s="7">
        <v>6</v>
      </c>
      <c r="E872" s="7">
        <v>44.64</v>
      </c>
      <c r="F872" s="7" t="s">
        <v>123</v>
      </c>
      <c r="G872" s="39" t="s">
        <v>123</v>
      </c>
    </row>
    <row r="873" spans="1:7" ht="15" customHeight="1">
      <c r="A873" s="2" t="s">
        <v>255</v>
      </c>
      <c r="B873" s="3" t="s">
        <v>256</v>
      </c>
      <c r="C873" s="3" t="s">
        <v>151</v>
      </c>
      <c r="D873" s="4">
        <v>150</v>
      </c>
      <c r="E873" s="4">
        <v>1191.83</v>
      </c>
      <c r="F873" s="4">
        <v>120</v>
      </c>
      <c r="G873" s="38">
        <v>816</v>
      </c>
    </row>
    <row r="874" spans="1:7" ht="15" customHeight="1">
      <c r="A874" s="5" t="s">
        <v>255</v>
      </c>
      <c r="B874" s="6" t="s">
        <v>256</v>
      </c>
      <c r="C874" s="6" t="s">
        <v>557</v>
      </c>
      <c r="D874" s="7">
        <v>20</v>
      </c>
      <c r="E874" s="7">
        <v>250</v>
      </c>
      <c r="F874" s="7" t="s">
        <v>123</v>
      </c>
      <c r="G874" s="39" t="s">
        <v>123</v>
      </c>
    </row>
    <row r="875" spans="1:7" ht="15" customHeight="1">
      <c r="A875" s="2" t="s">
        <v>255</v>
      </c>
      <c r="B875" s="3" t="s">
        <v>256</v>
      </c>
      <c r="C875" s="3" t="s">
        <v>48</v>
      </c>
      <c r="D875" s="4" t="s">
        <v>123</v>
      </c>
      <c r="E875" s="4" t="s">
        <v>123</v>
      </c>
      <c r="F875" s="4">
        <v>30</v>
      </c>
      <c r="G875" s="38">
        <v>208.8</v>
      </c>
    </row>
    <row r="876" spans="1:7" ht="15" customHeight="1">
      <c r="A876" s="5" t="s">
        <v>257</v>
      </c>
      <c r="B876" s="6" t="s">
        <v>258</v>
      </c>
      <c r="C876" s="6" t="s">
        <v>109</v>
      </c>
      <c r="D876" s="7" t="s">
        <v>123</v>
      </c>
      <c r="E876" s="7" t="s">
        <v>123</v>
      </c>
      <c r="F876" s="7">
        <v>250</v>
      </c>
      <c r="G876" s="39">
        <v>2240</v>
      </c>
    </row>
    <row r="877" spans="1:7" ht="15" customHeight="1">
      <c r="A877" s="2" t="s">
        <v>257</v>
      </c>
      <c r="B877" s="3" t="s">
        <v>258</v>
      </c>
      <c r="C877" s="3" t="s">
        <v>86</v>
      </c>
      <c r="D877" s="4">
        <v>25.5</v>
      </c>
      <c r="E877" s="4">
        <v>235.62</v>
      </c>
      <c r="F877" s="4" t="s">
        <v>123</v>
      </c>
      <c r="G877" s="38" t="s">
        <v>123</v>
      </c>
    </row>
    <row r="878" spans="1:7" ht="15" customHeight="1">
      <c r="A878" s="5" t="s">
        <v>257</v>
      </c>
      <c r="B878" s="6" t="s">
        <v>258</v>
      </c>
      <c r="C878" s="6" t="s">
        <v>133</v>
      </c>
      <c r="D878" s="7">
        <v>3602</v>
      </c>
      <c r="E878" s="7">
        <v>19803.3</v>
      </c>
      <c r="F878" s="7">
        <v>6156.5</v>
      </c>
      <c r="G878" s="39">
        <v>35277.22</v>
      </c>
    </row>
    <row r="879" spans="1:7" ht="15" customHeight="1">
      <c r="A879" s="2" t="s">
        <v>257</v>
      </c>
      <c r="B879" s="3" t="s">
        <v>258</v>
      </c>
      <c r="C879" s="3" t="s">
        <v>62</v>
      </c>
      <c r="D879" s="4" t="s">
        <v>123</v>
      </c>
      <c r="E879" s="4" t="s">
        <v>123</v>
      </c>
      <c r="F879" s="4">
        <v>358</v>
      </c>
      <c r="G879" s="38">
        <v>2516.8</v>
      </c>
    </row>
    <row r="880" spans="1:7" ht="15" customHeight="1">
      <c r="A880" s="5" t="s">
        <v>257</v>
      </c>
      <c r="B880" s="6" t="s">
        <v>258</v>
      </c>
      <c r="C880" s="6" t="s">
        <v>45</v>
      </c>
      <c r="D880" s="7">
        <v>2891.25</v>
      </c>
      <c r="E880" s="7">
        <v>19540.44</v>
      </c>
      <c r="F880" s="7">
        <v>25248.3</v>
      </c>
      <c r="G880" s="39">
        <v>121785.41</v>
      </c>
    </row>
    <row r="881" spans="1:7" ht="15" customHeight="1">
      <c r="A881" s="2" t="s">
        <v>257</v>
      </c>
      <c r="B881" s="3" t="s">
        <v>258</v>
      </c>
      <c r="C881" s="3" t="s">
        <v>151</v>
      </c>
      <c r="D881" s="4">
        <v>518</v>
      </c>
      <c r="E881" s="4">
        <v>4095.6</v>
      </c>
      <c r="F881" s="4">
        <v>526.5</v>
      </c>
      <c r="G881" s="38">
        <v>3527</v>
      </c>
    </row>
    <row r="882" spans="1:7" ht="15" customHeight="1">
      <c r="A882" s="5" t="s">
        <v>257</v>
      </c>
      <c r="B882" s="6" t="s">
        <v>258</v>
      </c>
      <c r="C882" s="6" t="s">
        <v>49</v>
      </c>
      <c r="D882" s="7">
        <v>37500</v>
      </c>
      <c r="E882" s="7">
        <v>168510</v>
      </c>
      <c r="F882" s="7">
        <v>16500</v>
      </c>
      <c r="G882" s="39">
        <v>67445</v>
      </c>
    </row>
    <row r="883" spans="1:7" ht="15" customHeight="1">
      <c r="A883" s="2" t="s">
        <v>257</v>
      </c>
      <c r="B883" s="3" t="s">
        <v>258</v>
      </c>
      <c r="C883" s="3" t="s">
        <v>84</v>
      </c>
      <c r="D883" s="4" t="s">
        <v>123</v>
      </c>
      <c r="E883" s="4" t="s">
        <v>123</v>
      </c>
      <c r="F883" s="4">
        <v>1116</v>
      </c>
      <c r="G883" s="38">
        <v>6059.51</v>
      </c>
    </row>
    <row r="884" spans="1:7" ht="15" customHeight="1">
      <c r="A884" s="5" t="s">
        <v>257</v>
      </c>
      <c r="B884" s="6" t="s">
        <v>258</v>
      </c>
      <c r="C884" s="6" t="s">
        <v>99</v>
      </c>
      <c r="D884" s="7" t="s">
        <v>123</v>
      </c>
      <c r="E884" s="7" t="s">
        <v>123</v>
      </c>
      <c r="F884" s="7">
        <v>16700</v>
      </c>
      <c r="G884" s="39">
        <v>68795</v>
      </c>
    </row>
    <row r="885" spans="1:7" ht="15" customHeight="1">
      <c r="A885" s="2" t="s">
        <v>257</v>
      </c>
      <c r="B885" s="3" t="s">
        <v>258</v>
      </c>
      <c r="C885" s="3" t="s">
        <v>85</v>
      </c>
      <c r="D885" s="4" t="s">
        <v>123</v>
      </c>
      <c r="E885" s="4" t="s">
        <v>123</v>
      </c>
      <c r="F885" s="4">
        <v>27000</v>
      </c>
      <c r="G885" s="38">
        <v>113500</v>
      </c>
    </row>
    <row r="886" spans="1:7" ht="15" customHeight="1">
      <c r="A886" s="5" t="s">
        <v>257</v>
      </c>
      <c r="B886" s="6" t="s">
        <v>258</v>
      </c>
      <c r="C886" s="6" t="s">
        <v>178</v>
      </c>
      <c r="D886" s="7">
        <v>426.05</v>
      </c>
      <c r="E886" s="7">
        <v>3087.31</v>
      </c>
      <c r="F886" s="7">
        <v>435.3</v>
      </c>
      <c r="G886" s="39">
        <v>3037.52</v>
      </c>
    </row>
    <row r="887" spans="1:7" ht="15" customHeight="1">
      <c r="A887" s="2" t="s">
        <v>257</v>
      </c>
      <c r="B887" s="3" t="s">
        <v>258</v>
      </c>
      <c r="C887" s="3" t="s">
        <v>48</v>
      </c>
      <c r="D887" s="4">
        <v>15000</v>
      </c>
      <c r="E887" s="4">
        <v>55010</v>
      </c>
      <c r="F887" s="4">
        <v>20243.7</v>
      </c>
      <c r="G887" s="38">
        <v>80924.22</v>
      </c>
    </row>
    <row r="888" spans="1:7" ht="15" customHeight="1">
      <c r="A888" s="5" t="s">
        <v>257</v>
      </c>
      <c r="B888" s="6" t="s">
        <v>258</v>
      </c>
      <c r="C888" s="6" t="s">
        <v>65</v>
      </c>
      <c r="D888" s="7" t="s">
        <v>123</v>
      </c>
      <c r="E888" s="7" t="s">
        <v>123</v>
      </c>
      <c r="F888" s="7">
        <v>17000</v>
      </c>
      <c r="G888" s="39">
        <v>66800</v>
      </c>
    </row>
    <row r="889" spans="1:7" ht="15" customHeight="1">
      <c r="A889" s="2" t="s">
        <v>484</v>
      </c>
      <c r="B889" s="3" t="s">
        <v>485</v>
      </c>
      <c r="C889" s="3" t="s">
        <v>133</v>
      </c>
      <c r="D889" s="4" t="s">
        <v>123</v>
      </c>
      <c r="E889" s="4" t="s">
        <v>123</v>
      </c>
      <c r="F889" s="4">
        <v>96466.5</v>
      </c>
      <c r="G889" s="38">
        <v>323425.6</v>
      </c>
    </row>
    <row r="890" spans="1:7" ht="15" customHeight="1">
      <c r="A890" s="5" t="s">
        <v>484</v>
      </c>
      <c r="B890" s="6" t="s">
        <v>163</v>
      </c>
      <c r="C890" s="6" t="s">
        <v>151</v>
      </c>
      <c r="D890" s="7">
        <v>1200</v>
      </c>
      <c r="E890" s="7">
        <v>8640</v>
      </c>
      <c r="F890" s="7" t="s">
        <v>123</v>
      </c>
      <c r="G890" s="39" t="s">
        <v>123</v>
      </c>
    </row>
    <row r="891" spans="1:7" ht="15" customHeight="1">
      <c r="A891" s="2" t="s">
        <v>572</v>
      </c>
      <c r="B891" s="3" t="s">
        <v>573</v>
      </c>
      <c r="C891" s="3" t="s">
        <v>45</v>
      </c>
      <c r="D891" s="4">
        <v>21600</v>
      </c>
      <c r="E891" s="4">
        <v>22039.2</v>
      </c>
      <c r="F891" s="4" t="s">
        <v>123</v>
      </c>
      <c r="G891" s="38" t="s">
        <v>123</v>
      </c>
    </row>
    <row r="892" spans="1:7" ht="15" customHeight="1">
      <c r="A892" s="5" t="s">
        <v>486</v>
      </c>
      <c r="B892" s="6" t="s">
        <v>487</v>
      </c>
      <c r="C892" s="6" t="s">
        <v>45</v>
      </c>
      <c r="D892" s="7" t="s">
        <v>123</v>
      </c>
      <c r="E892" s="7" t="s">
        <v>123</v>
      </c>
      <c r="F892" s="7">
        <v>219</v>
      </c>
      <c r="G892" s="39">
        <v>1147.5</v>
      </c>
    </row>
    <row r="893" spans="1:7" ht="15" customHeight="1">
      <c r="A893" s="2" t="s">
        <v>488</v>
      </c>
      <c r="B893" s="3" t="s">
        <v>489</v>
      </c>
      <c r="C893" s="3" t="s">
        <v>134</v>
      </c>
      <c r="D893" s="4" t="s">
        <v>123</v>
      </c>
      <c r="E893" s="4" t="s">
        <v>123</v>
      </c>
      <c r="F893" s="4">
        <v>157742</v>
      </c>
      <c r="G893" s="38">
        <v>226084</v>
      </c>
    </row>
    <row r="894" spans="1:7" ht="15" customHeight="1">
      <c r="A894" s="5" t="s">
        <v>488</v>
      </c>
      <c r="B894" s="6" t="s">
        <v>489</v>
      </c>
      <c r="C894" s="6" t="s">
        <v>52</v>
      </c>
      <c r="D894" s="7" t="s">
        <v>123</v>
      </c>
      <c r="E894" s="7" t="s">
        <v>123</v>
      </c>
      <c r="F894" s="7">
        <v>33845</v>
      </c>
      <c r="G894" s="39">
        <v>51584</v>
      </c>
    </row>
    <row r="895" spans="1:7" ht="15" customHeight="1">
      <c r="A895" s="2" t="s">
        <v>488</v>
      </c>
      <c r="B895" s="3" t="s">
        <v>489</v>
      </c>
      <c r="C895" s="3" t="s">
        <v>83</v>
      </c>
      <c r="D895" s="4" t="s">
        <v>123</v>
      </c>
      <c r="E895" s="4" t="s">
        <v>123</v>
      </c>
      <c r="F895" s="4">
        <v>104168</v>
      </c>
      <c r="G895" s="38">
        <v>190944</v>
      </c>
    </row>
    <row r="896" spans="1:7" ht="15" customHeight="1">
      <c r="A896" s="5" t="s">
        <v>488</v>
      </c>
      <c r="B896" s="6" t="s">
        <v>489</v>
      </c>
      <c r="C896" s="6" t="s">
        <v>45</v>
      </c>
      <c r="D896" s="7" t="s">
        <v>123</v>
      </c>
      <c r="E896" s="7" t="s">
        <v>123</v>
      </c>
      <c r="F896" s="7">
        <v>30382074</v>
      </c>
      <c r="G896" s="39">
        <v>44484787.7</v>
      </c>
    </row>
    <row r="897" spans="1:7" ht="15" customHeight="1">
      <c r="A897" s="2" t="s">
        <v>488</v>
      </c>
      <c r="B897" s="3" t="s">
        <v>489</v>
      </c>
      <c r="C897" s="3" t="s">
        <v>56</v>
      </c>
      <c r="D897" s="4" t="s">
        <v>123</v>
      </c>
      <c r="E897" s="4" t="s">
        <v>123</v>
      </c>
      <c r="F897" s="4">
        <v>1730651.9</v>
      </c>
      <c r="G897" s="38">
        <v>2865044.88</v>
      </c>
    </row>
    <row r="898" spans="1:7" ht="15" customHeight="1">
      <c r="A898" s="5" t="s">
        <v>488</v>
      </c>
      <c r="B898" s="6" t="s">
        <v>489</v>
      </c>
      <c r="C898" s="6" t="s">
        <v>151</v>
      </c>
      <c r="D898" s="7" t="s">
        <v>123</v>
      </c>
      <c r="E898" s="7" t="s">
        <v>123</v>
      </c>
      <c r="F898" s="7">
        <v>89585</v>
      </c>
      <c r="G898" s="39">
        <v>152681.25</v>
      </c>
    </row>
    <row r="899" spans="1:7" ht="15" customHeight="1">
      <c r="A899" s="2" t="s">
        <v>488</v>
      </c>
      <c r="B899" s="3" t="s">
        <v>489</v>
      </c>
      <c r="C899" s="3" t="s">
        <v>49</v>
      </c>
      <c r="D899" s="4" t="s">
        <v>123</v>
      </c>
      <c r="E899" s="4" t="s">
        <v>123</v>
      </c>
      <c r="F899" s="4">
        <v>4410</v>
      </c>
      <c r="G899" s="38">
        <v>16565</v>
      </c>
    </row>
    <row r="900" spans="1:7" ht="15" customHeight="1">
      <c r="A900" s="5" t="s">
        <v>488</v>
      </c>
      <c r="B900" s="6" t="s">
        <v>489</v>
      </c>
      <c r="C900" s="6" t="s">
        <v>84</v>
      </c>
      <c r="D900" s="7" t="s">
        <v>123</v>
      </c>
      <c r="E900" s="7" t="s">
        <v>123</v>
      </c>
      <c r="F900" s="7">
        <v>1528031</v>
      </c>
      <c r="G900" s="39">
        <v>2473002.6</v>
      </c>
    </row>
    <row r="901" spans="1:7" ht="15" customHeight="1">
      <c r="A901" s="2" t="s">
        <v>488</v>
      </c>
      <c r="B901" s="3" t="s">
        <v>489</v>
      </c>
      <c r="C901" s="3" t="s">
        <v>82</v>
      </c>
      <c r="D901" s="4" t="s">
        <v>123</v>
      </c>
      <c r="E901" s="4" t="s">
        <v>123</v>
      </c>
      <c r="F901" s="4">
        <v>20820</v>
      </c>
      <c r="G901" s="38">
        <v>34000</v>
      </c>
    </row>
    <row r="902" spans="1:7" ht="15" customHeight="1">
      <c r="A902" s="5" t="s">
        <v>488</v>
      </c>
      <c r="B902" s="6" t="s">
        <v>489</v>
      </c>
      <c r="C902" s="6" t="s">
        <v>107</v>
      </c>
      <c r="D902" s="7" t="s">
        <v>123</v>
      </c>
      <c r="E902" s="7" t="s">
        <v>123</v>
      </c>
      <c r="F902" s="7">
        <v>22650.4</v>
      </c>
      <c r="G902" s="39">
        <v>32125</v>
      </c>
    </row>
    <row r="903" spans="1:7" ht="15" customHeight="1">
      <c r="A903" s="2" t="s">
        <v>490</v>
      </c>
      <c r="B903" s="3" t="s">
        <v>164</v>
      </c>
      <c r="C903" s="3" t="s">
        <v>103</v>
      </c>
      <c r="D903" s="4">
        <v>209260</v>
      </c>
      <c r="E903" s="4">
        <v>263328</v>
      </c>
      <c r="F903" s="4" t="s">
        <v>123</v>
      </c>
      <c r="G903" s="38" t="s">
        <v>123</v>
      </c>
    </row>
    <row r="904" spans="1:7" ht="15" customHeight="1">
      <c r="A904" s="5" t="s">
        <v>490</v>
      </c>
      <c r="B904" s="6" t="s">
        <v>164</v>
      </c>
      <c r="C904" s="6" t="s">
        <v>133</v>
      </c>
      <c r="D904" s="7">
        <v>1910063</v>
      </c>
      <c r="E904" s="7">
        <v>1507665</v>
      </c>
      <c r="F904" s="7" t="s">
        <v>123</v>
      </c>
      <c r="G904" s="39" t="s">
        <v>123</v>
      </c>
    </row>
    <row r="905" spans="1:7" ht="15" customHeight="1">
      <c r="A905" s="2" t="s">
        <v>490</v>
      </c>
      <c r="B905" s="3" t="s">
        <v>164</v>
      </c>
      <c r="C905" s="3" t="s">
        <v>134</v>
      </c>
      <c r="D905" s="4">
        <v>157621</v>
      </c>
      <c r="E905" s="4">
        <v>233915</v>
      </c>
      <c r="F905" s="4" t="s">
        <v>123</v>
      </c>
      <c r="G905" s="38" t="s">
        <v>123</v>
      </c>
    </row>
    <row r="906" spans="1:7" ht="15" customHeight="1">
      <c r="A906" s="5" t="s">
        <v>490</v>
      </c>
      <c r="B906" s="6" t="s">
        <v>164</v>
      </c>
      <c r="C906" s="6" t="s">
        <v>52</v>
      </c>
      <c r="D906" s="7">
        <v>232835</v>
      </c>
      <c r="E906" s="7">
        <v>361410</v>
      </c>
      <c r="F906" s="7" t="s">
        <v>123</v>
      </c>
      <c r="G906" s="39" t="s">
        <v>123</v>
      </c>
    </row>
    <row r="907" spans="1:7" ht="15" customHeight="1">
      <c r="A907" s="2" t="s">
        <v>490</v>
      </c>
      <c r="B907" s="3" t="s">
        <v>164</v>
      </c>
      <c r="C907" s="3" t="s">
        <v>83</v>
      </c>
      <c r="D907" s="4">
        <v>21551</v>
      </c>
      <c r="E907" s="4">
        <v>32448</v>
      </c>
      <c r="F907" s="4" t="s">
        <v>123</v>
      </c>
      <c r="G907" s="38" t="s">
        <v>123</v>
      </c>
    </row>
    <row r="908" spans="1:7" ht="15" customHeight="1">
      <c r="A908" s="5" t="s">
        <v>490</v>
      </c>
      <c r="B908" s="6" t="s">
        <v>164</v>
      </c>
      <c r="C908" s="6" t="s">
        <v>45</v>
      </c>
      <c r="D908" s="7">
        <v>24297046</v>
      </c>
      <c r="E908" s="7">
        <v>26511538.21</v>
      </c>
      <c r="F908" s="7" t="s">
        <v>123</v>
      </c>
      <c r="G908" s="39" t="s">
        <v>123</v>
      </c>
    </row>
    <row r="909" spans="1:7" ht="15" customHeight="1">
      <c r="A909" s="2" t="s">
        <v>490</v>
      </c>
      <c r="B909" s="3" t="s">
        <v>164</v>
      </c>
      <c r="C909" s="3" t="s">
        <v>97</v>
      </c>
      <c r="D909" s="4">
        <v>943455</v>
      </c>
      <c r="E909" s="4">
        <v>1124575</v>
      </c>
      <c r="F909" s="4" t="s">
        <v>123</v>
      </c>
      <c r="G909" s="38" t="s">
        <v>123</v>
      </c>
    </row>
    <row r="910" spans="1:7" ht="15" customHeight="1">
      <c r="A910" s="5" t="s">
        <v>490</v>
      </c>
      <c r="B910" s="6" t="s">
        <v>164</v>
      </c>
      <c r="C910" s="6" t="s">
        <v>56</v>
      </c>
      <c r="D910" s="7">
        <v>2664071</v>
      </c>
      <c r="E910" s="7">
        <v>3505871.72</v>
      </c>
      <c r="F910" s="7" t="s">
        <v>123</v>
      </c>
      <c r="G910" s="39" t="s">
        <v>123</v>
      </c>
    </row>
    <row r="911" spans="1:7" ht="15" customHeight="1">
      <c r="A911" s="2" t="s">
        <v>490</v>
      </c>
      <c r="B911" s="3" t="s">
        <v>164</v>
      </c>
      <c r="C911" s="3" t="s">
        <v>151</v>
      </c>
      <c r="D911" s="4">
        <v>4100</v>
      </c>
      <c r="E911" s="4">
        <v>10900</v>
      </c>
      <c r="F911" s="4" t="s">
        <v>123</v>
      </c>
      <c r="G911" s="38" t="s">
        <v>123</v>
      </c>
    </row>
    <row r="912" spans="1:7" ht="15" customHeight="1">
      <c r="A912" s="5" t="s">
        <v>490</v>
      </c>
      <c r="B912" s="6" t="s">
        <v>164</v>
      </c>
      <c r="C912" s="6" t="s">
        <v>48</v>
      </c>
      <c r="D912" s="7">
        <v>35.36</v>
      </c>
      <c r="E912" s="7">
        <v>361.28</v>
      </c>
      <c r="F912" s="7" t="s">
        <v>123</v>
      </c>
      <c r="G912" s="39" t="s">
        <v>123</v>
      </c>
    </row>
    <row r="913" spans="1:7" ht="15" customHeight="1">
      <c r="A913" s="2" t="s">
        <v>490</v>
      </c>
      <c r="B913" s="3" t="s">
        <v>164</v>
      </c>
      <c r="C913" s="3" t="s">
        <v>82</v>
      </c>
      <c r="D913" s="4">
        <v>204796</v>
      </c>
      <c r="E913" s="4">
        <v>248580</v>
      </c>
      <c r="F913" s="4" t="s">
        <v>123</v>
      </c>
      <c r="G913" s="38" t="s">
        <v>123</v>
      </c>
    </row>
    <row r="914" spans="1:7" ht="15" customHeight="1">
      <c r="A914" s="5" t="s">
        <v>491</v>
      </c>
      <c r="B914" s="6" t="s">
        <v>492</v>
      </c>
      <c r="C914" s="6" t="s">
        <v>42</v>
      </c>
      <c r="D914" s="7" t="s">
        <v>123</v>
      </c>
      <c r="E914" s="7" t="s">
        <v>123</v>
      </c>
      <c r="F914" s="7">
        <v>1100</v>
      </c>
      <c r="G914" s="39">
        <v>3943.19</v>
      </c>
    </row>
    <row r="915" spans="1:7" ht="15" customHeight="1">
      <c r="A915" s="2" t="s">
        <v>165</v>
      </c>
      <c r="B915" s="3" t="s">
        <v>166</v>
      </c>
      <c r="C915" s="3" t="s">
        <v>47</v>
      </c>
      <c r="D915" s="4">
        <v>22495</v>
      </c>
      <c r="E915" s="4">
        <v>104329.58</v>
      </c>
      <c r="F915" s="4">
        <v>51182</v>
      </c>
      <c r="G915" s="38">
        <v>224602.61</v>
      </c>
    </row>
    <row r="916" spans="1:7" ht="15" customHeight="1">
      <c r="A916" s="5" t="s">
        <v>165</v>
      </c>
      <c r="B916" s="6" t="s">
        <v>166</v>
      </c>
      <c r="C916" s="6" t="s">
        <v>62</v>
      </c>
      <c r="D916" s="7">
        <v>4464</v>
      </c>
      <c r="E916" s="7">
        <v>33703.2</v>
      </c>
      <c r="F916" s="7">
        <v>4680</v>
      </c>
      <c r="G916" s="39">
        <v>35100</v>
      </c>
    </row>
    <row r="917" spans="1:7" ht="15" customHeight="1">
      <c r="A917" s="2" t="s">
        <v>165</v>
      </c>
      <c r="B917" s="3" t="s">
        <v>166</v>
      </c>
      <c r="C917" s="3" t="s">
        <v>45</v>
      </c>
      <c r="D917" s="4">
        <v>15948.9</v>
      </c>
      <c r="E917" s="4">
        <v>95693.4</v>
      </c>
      <c r="F917" s="4">
        <v>52285.5</v>
      </c>
      <c r="G917" s="38">
        <v>316951.92</v>
      </c>
    </row>
    <row r="918" spans="1:7" ht="15" customHeight="1">
      <c r="A918" s="5" t="s">
        <v>165</v>
      </c>
      <c r="B918" s="6" t="s">
        <v>166</v>
      </c>
      <c r="C918" s="6" t="s">
        <v>48</v>
      </c>
      <c r="D918" s="7" t="s">
        <v>123</v>
      </c>
      <c r="E918" s="7" t="s">
        <v>123</v>
      </c>
      <c r="F918" s="7">
        <v>16079.39</v>
      </c>
      <c r="G918" s="39">
        <v>121211.7</v>
      </c>
    </row>
    <row r="919" spans="1:7" ht="15" customHeight="1">
      <c r="A919" s="2" t="s">
        <v>167</v>
      </c>
      <c r="B919" s="3" t="s">
        <v>168</v>
      </c>
      <c r="C919" s="3" t="s">
        <v>47</v>
      </c>
      <c r="D919" s="4">
        <v>22400</v>
      </c>
      <c r="E919" s="4">
        <v>104894.1</v>
      </c>
      <c r="F919" s="4">
        <v>18000</v>
      </c>
      <c r="G919" s="38">
        <v>177247.85</v>
      </c>
    </row>
    <row r="920" spans="1:7" ht="15" customHeight="1">
      <c r="A920" s="5" t="s">
        <v>167</v>
      </c>
      <c r="B920" s="6" t="s">
        <v>168</v>
      </c>
      <c r="C920" s="6" t="s">
        <v>45</v>
      </c>
      <c r="D920" s="7">
        <v>14400</v>
      </c>
      <c r="E920" s="7">
        <v>85536</v>
      </c>
      <c r="F920" s="7" t="s">
        <v>123</v>
      </c>
      <c r="G920" s="39" t="s">
        <v>123</v>
      </c>
    </row>
    <row r="921" spans="1:7" ht="15" customHeight="1">
      <c r="A921" s="2" t="s">
        <v>574</v>
      </c>
      <c r="B921" s="3" t="s">
        <v>575</v>
      </c>
      <c r="C921" s="3" t="s">
        <v>47</v>
      </c>
      <c r="D921" s="4" t="s">
        <v>123</v>
      </c>
      <c r="E921" s="4" t="s">
        <v>123</v>
      </c>
      <c r="F921" s="4">
        <v>21084</v>
      </c>
      <c r="G921" s="38">
        <v>89828.52</v>
      </c>
    </row>
    <row r="922" spans="1:7" ht="15" customHeight="1">
      <c r="A922" s="5" t="s">
        <v>574</v>
      </c>
      <c r="B922" s="6" t="s">
        <v>575</v>
      </c>
      <c r="C922" s="6" t="s">
        <v>133</v>
      </c>
      <c r="D922" s="7" t="s">
        <v>123</v>
      </c>
      <c r="E922" s="7" t="s">
        <v>123</v>
      </c>
      <c r="F922" s="7">
        <v>1172.9</v>
      </c>
      <c r="G922" s="39">
        <v>9384.8</v>
      </c>
    </row>
    <row r="923" spans="1:7" ht="15" customHeight="1">
      <c r="A923" s="2" t="s">
        <v>574</v>
      </c>
      <c r="B923" s="3" t="s">
        <v>575</v>
      </c>
      <c r="C923" s="3" t="s">
        <v>62</v>
      </c>
      <c r="D923" s="4">
        <v>6734.52</v>
      </c>
      <c r="E923" s="4">
        <v>42105</v>
      </c>
      <c r="F923" s="4">
        <v>5287</v>
      </c>
      <c r="G923" s="38">
        <v>32910</v>
      </c>
    </row>
    <row r="924" spans="1:7" ht="15" customHeight="1">
      <c r="A924" s="5" t="s">
        <v>574</v>
      </c>
      <c r="B924" s="6" t="s">
        <v>575</v>
      </c>
      <c r="C924" s="6" t="s">
        <v>41</v>
      </c>
      <c r="D924" s="7">
        <v>4940</v>
      </c>
      <c r="E924" s="7">
        <v>26753.21</v>
      </c>
      <c r="F924" s="7" t="s">
        <v>123</v>
      </c>
      <c r="G924" s="39" t="s">
        <v>123</v>
      </c>
    </row>
    <row r="925" spans="1:7" ht="15" customHeight="1">
      <c r="A925" s="2" t="s">
        <v>574</v>
      </c>
      <c r="B925" s="3" t="s">
        <v>575</v>
      </c>
      <c r="C925" s="3" t="s">
        <v>45</v>
      </c>
      <c r="D925" s="4">
        <v>259.7</v>
      </c>
      <c r="E925" s="4">
        <v>2560</v>
      </c>
      <c r="F925" s="4" t="s">
        <v>123</v>
      </c>
      <c r="G925" s="38" t="s">
        <v>123</v>
      </c>
    </row>
    <row r="926" spans="1:7" ht="15" customHeight="1">
      <c r="A926" s="5" t="s">
        <v>170</v>
      </c>
      <c r="B926" s="6" t="s">
        <v>171</v>
      </c>
      <c r="C926" s="6" t="s">
        <v>47</v>
      </c>
      <c r="D926" s="7">
        <v>592</v>
      </c>
      <c r="E926" s="7">
        <v>4214.9</v>
      </c>
      <c r="F926" s="7" t="s">
        <v>123</v>
      </c>
      <c r="G926" s="39" t="s">
        <v>123</v>
      </c>
    </row>
    <row r="927" spans="1:7" ht="15" customHeight="1">
      <c r="A927" s="2" t="s">
        <v>576</v>
      </c>
      <c r="B927" s="3" t="s">
        <v>577</v>
      </c>
      <c r="C927" s="3" t="s">
        <v>41</v>
      </c>
      <c r="D927" s="4">
        <v>6100</v>
      </c>
      <c r="E927" s="4">
        <v>4972.39</v>
      </c>
      <c r="F927" s="4" t="s">
        <v>123</v>
      </c>
      <c r="G927" s="38" t="s">
        <v>123</v>
      </c>
    </row>
    <row r="928" spans="1:7" ht="15" customHeight="1">
      <c r="A928" s="5" t="s">
        <v>385</v>
      </c>
      <c r="B928" s="6" t="s">
        <v>386</v>
      </c>
      <c r="C928" s="6" t="s">
        <v>47</v>
      </c>
      <c r="D928" s="7">
        <v>16117</v>
      </c>
      <c r="E928" s="7">
        <v>119204.32</v>
      </c>
      <c r="F928" s="7">
        <v>41580</v>
      </c>
      <c r="G928" s="39">
        <v>280500.66</v>
      </c>
    </row>
    <row r="929" spans="1:7" ht="15" customHeight="1">
      <c r="A929" s="2" t="s">
        <v>385</v>
      </c>
      <c r="B929" s="3" t="s">
        <v>386</v>
      </c>
      <c r="C929" s="3" t="s">
        <v>41</v>
      </c>
      <c r="D929" s="4">
        <v>8948</v>
      </c>
      <c r="E929" s="4">
        <v>114929.64</v>
      </c>
      <c r="F929" s="4" t="s">
        <v>123</v>
      </c>
      <c r="G929" s="38" t="s">
        <v>123</v>
      </c>
    </row>
    <row r="930" spans="1:7" ht="15" customHeight="1">
      <c r="A930" s="5" t="s">
        <v>385</v>
      </c>
      <c r="B930" s="6" t="s">
        <v>386</v>
      </c>
      <c r="C930" s="6" t="s">
        <v>60</v>
      </c>
      <c r="D930" s="7">
        <v>7000</v>
      </c>
      <c r="E930" s="7">
        <v>58288.1</v>
      </c>
      <c r="F930" s="7" t="s">
        <v>123</v>
      </c>
      <c r="G930" s="39" t="s">
        <v>123</v>
      </c>
    </row>
    <row r="931" spans="1:7" ht="15" customHeight="1">
      <c r="A931" s="2" t="s">
        <v>387</v>
      </c>
      <c r="B931" s="3" t="s">
        <v>388</v>
      </c>
      <c r="C931" s="3" t="s">
        <v>55</v>
      </c>
      <c r="D931" s="4">
        <v>20802</v>
      </c>
      <c r="E931" s="4">
        <v>141919.81</v>
      </c>
      <c r="F931" s="4">
        <v>15342</v>
      </c>
      <c r="G931" s="38">
        <v>98172.77</v>
      </c>
    </row>
    <row r="932" spans="1:7" ht="15" customHeight="1">
      <c r="A932" s="5" t="s">
        <v>387</v>
      </c>
      <c r="B932" s="6" t="s">
        <v>388</v>
      </c>
      <c r="C932" s="6" t="s">
        <v>42</v>
      </c>
      <c r="D932" s="7">
        <v>252</v>
      </c>
      <c r="E932" s="7">
        <v>985.91</v>
      </c>
      <c r="F932" s="7" t="s">
        <v>123</v>
      </c>
      <c r="G932" s="39" t="s">
        <v>123</v>
      </c>
    </row>
    <row r="933" spans="1:7" ht="15" customHeight="1">
      <c r="A933" s="2" t="s">
        <v>387</v>
      </c>
      <c r="B933" s="3" t="s">
        <v>388</v>
      </c>
      <c r="C933" s="3" t="s">
        <v>70</v>
      </c>
      <c r="D933" s="4">
        <v>10692</v>
      </c>
      <c r="E933" s="4">
        <v>74744.49</v>
      </c>
      <c r="F933" s="4">
        <v>10548</v>
      </c>
      <c r="G933" s="38">
        <v>70893.1</v>
      </c>
    </row>
    <row r="934" spans="1:7" ht="15" customHeight="1">
      <c r="A934" s="5" t="s">
        <v>578</v>
      </c>
      <c r="B934" s="6" t="s">
        <v>579</v>
      </c>
      <c r="C934" s="6" t="s">
        <v>151</v>
      </c>
      <c r="D934" s="7">
        <v>23.81</v>
      </c>
      <c r="E934" s="7">
        <v>8949</v>
      </c>
      <c r="F934" s="7" t="s">
        <v>123</v>
      </c>
      <c r="G934" s="39" t="s">
        <v>123</v>
      </c>
    </row>
    <row r="935" spans="1:7" ht="15" customHeight="1">
      <c r="A935" s="2" t="s">
        <v>493</v>
      </c>
      <c r="B935" s="3" t="s">
        <v>280</v>
      </c>
      <c r="C935" s="3" t="s">
        <v>43</v>
      </c>
      <c r="D935" s="4" t="s">
        <v>123</v>
      </c>
      <c r="E935" s="4" t="s">
        <v>123</v>
      </c>
      <c r="F935" s="4">
        <v>100</v>
      </c>
      <c r="G935" s="38">
        <v>5100</v>
      </c>
    </row>
    <row r="936" spans="1:7" ht="15" customHeight="1">
      <c r="A936" s="5" t="s">
        <v>580</v>
      </c>
      <c r="B936" s="6" t="s">
        <v>581</v>
      </c>
      <c r="C936" s="6" t="s">
        <v>47</v>
      </c>
      <c r="D936" s="7" t="s">
        <v>123</v>
      </c>
      <c r="E936" s="7" t="s">
        <v>123</v>
      </c>
      <c r="F936" s="7">
        <v>5154.55</v>
      </c>
      <c r="G936" s="39">
        <v>23951.75</v>
      </c>
    </row>
    <row r="937" spans="1:7" ht="15" customHeight="1">
      <c r="A937" s="2" t="s">
        <v>582</v>
      </c>
      <c r="B937" s="3" t="s">
        <v>280</v>
      </c>
      <c r="C937" s="3" t="s">
        <v>47</v>
      </c>
      <c r="D937" s="4" t="s">
        <v>123</v>
      </c>
      <c r="E937" s="4" t="s">
        <v>123</v>
      </c>
      <c r="F937" s="4">
        <v>7994</v>
      </c>
      <c r="G937" s="38">
        <v>13452.17</v>
      </c>
    </row>
    <row r="938" spans="1:7" ht="15" customHeight="1">
      <c r="A938" s="5" t="s">
        <v>494</v>
      </c>
      <c r="B938" s="6" t="s">
        <v>389</v>
      </c>
      <c r="C938" s="6" t="s">
        <v>213</v>
      </c>
      <c r="D938" s="7">
        <v>111720</v>
      </c>
      <c r="E938" s="7">
        <v>75411</v>
      </c>
      <c r="F938" s="7" t="s">
        <v>123</v>
      </c>
      <c r="G938" s="39" t="s">
        <v>123</v>
      </c>
    </row>
    <row r="939" spans="1:7" ht="15" customHeight="1">
      <c r="A939" s="2" t="s">
        <v>495</v>
      </c>
      <c r="B939" s="3" t="s">
        <v>496</v>
      </c>
      <c r="C939" s="3" t="s">
        <v>213</v>
      </c>
      <c r="D939" s="4" t="s">
        <v>123</v>
      </c>
      <c r="E939" s="4" t="s">
        <v>123</v>
      </c>
      <c r="F939" s="4">
        <v>74480</v>
      </c>
      <c r="G939" s="38">
        <v>63308</v>
      </c>
    </row>
    <row r="940" spans="1:7" ht="15" customHeight="1">
      <c r="A940" s="5" t="s">
        <v>583</v>
      </c>
      <c r="B940" s="6" t="s">
        <v>584</v>
      </c>
      <c r="C940" s="6" t="s">
        <v>151</v>
      </c>
      <c r="D940" s="7" t="s">
        <v>123</v>
      </c>
      <c r="E940" s="7" t="s">
        <v>123</v>
      </c>
      <c r="F940" s="7">
        <v>33.47</v>
      </c>
      <c r="G940" s="39">
        <v>90.9</v>
      </c>
    </row>
    <row r="941" spans="1:7" ht="15" customHeight="1">
      <c r="A941" s="2" t="s">
        <v>583</v>
      </c>
      <c r="B941" s="3" t="s">
        <v>584</v>
      </c>
      <c r="C941" s="3" t="s">
        <v>585</v>
      </c>
      <c r="D941" s="4" t="s">
        <v>123</v>
      </c>
      <c r="E941" s="4" t="s">
        <v>123</v>
      </c>
      <c r="F941" s="4">
        <v>9850</v>
      </c>
      <c r="G941" s="38">
        <v>12312.5</v>
      </c>
    </row>
    <row r="942" spans="1:7" ht="15" customHeight="1">
      <c r="A942" s="5" t="s">
        <v>586</v>
      </c>
      <c r="B942" s="6" t="s">
        <v>280</v>
      </c>
      <c r="C942" s="6" t="s">
        <v>68</v>
      </c>
      <c r="D942" s="7" t="s">
        <v>123</v>
      </c>
      <c r="E942" s="7" t="s">
        <v>123</v>
      </c>
      <c r="F942" s="7">
        <v>1000</v>
      </c>
      <c r="G942" s="39">
        <v>3205.2</v>
      </c>
    </row>
    <row r="943" spans="1:7" ht="15" customHeight="1">
      <c r="A943" s="2" t="s">
        <v>356</v>
      </c>
      <c r="B943" s="3" t="s">
        <v>357</v>
      </c>
      <c r="C943" s="3" t="s">
        <v>121</v>
      </c>
      <c r="D943" s="4">
        <v>5460</v>
      </c>
      <c r="E943" s="4">
        <v>8189.98</v>
      </c>
      <c r="F943" s="4" t="s">
        <v>123</v>
      </c>
      <c r="G943" s="38" t="s">
        <v>123</v>
      </c>
    </row>
    <row r="944" spans="1:7" ht="15" customHeight="1">
      <c r="A944" s="5" t="s">
        <v>356</v>
      </c>
      <c r="B944" s="6" t="s">
        <v>357</v>
      </c>
      <c r="C944" s="6" t="s">
        <v>45</v>
      </c>
      <c r="D944" s="7">
        <v>2016</v>
      </c>
      <c r="E944" s="7">
        <v>3024</v>
      </c>
      <c r="F944" s="7">
        <v>5940</v>
      </c>
      <c r="G944" s="39">
        <v>9504</v>
      </c>
    </row>
    <row r="945" spans="1:7" ht="15" customHeight="1">
      <c r="A945" s="2" t="s">
        <v>356</v>
      </c>
      <c r="B945" s="3" t="s">
        <v>357</v>
      </c>
      <c r="C945" s="3" t="s">
        <v>82</v>
      </c>
      <c r="D945" s="4" t="s">
        <v>123</v>
      </c>
      <c r="E945" s="4" t="s">
        <v>123</v>
      </c>
      <c r="F945" s="4">
        <v>7005.6</v>
      </c>
      <c r="G945" s="38">
        <v>16112.88</v>
      </c>
    </row>
    <row r="946" spans="1:7" ht="15" customHeight="1">
      <c r="A946" s="5" t="s">
        <v>358</v>
      </c>
      <c r="B946" s="6" t="s">
        <v>359</v>
      </c>
      <c r="C946" s="6" t="s">
        <v>52</v>
      </c>
      <c r="D946" s="7">
        <v>700</v>
      </c>
      <c r="E946" s="7">
        <v>1171.48</v>
      </c>
      <c r="F946" s="7">
        <v>705</v>
      </c>
      <c r="G946" s="39">
        <v>1221.86</v>
      </c>
    </row>
    <row r="947" spans="1:7" ht="15" customHeight="1">
      <c r="A947" s="2" t="s">
        <v>358</v>
      </c>
      <c r="B947" s="3" t="s">
        <v>359</v>
      </c>
      <c r="C947" s="3" t="s">
        <v>151</v>
      </c>
      <c r="D947" s="4">
        <v>95.25</v>
      </c>
      <c r="E947" s="4">
        <v>227.34</v>
      </c>
      <c r="F947" s="4">
        <v>624.96</v>
      </c>
      <c r="G947" s="38">
        <v>1813.61</v>
      </c>
    </row>
    <row r="948" spans="1:7" ht="15" customHeight="1">
      <c r="A948" s="5" t="s">
        <v>360</v>
      </c>
      <c r="B948" s="6" t="s">
        <v>361</v>
      </c>
      <c r="C948" s="6" t="s">
        <v>103</v>
      </c>
      <c r="D948" s="7" t="s">
        <v>123</v>
      </c>
      <c r="E948" s="7" t="s">
        <v>123</v>
      </c>
      <c r="F948" s="7">
        <v>139209.6</v>
      </c>
      <c r="G948" s="39">
        <v>159751.86</v>
      </c>
    </row>
    <row r="949" spans="1:7" ht="15" customHeight="1">
      <c r="A949" s="2" t="s">
        <v>360</v>
      </c>
      <c r="B949" s="3" t="s">
        <v>361</v>
      </c>
      <c r="C949" s="3" t="s">
        <v>133</v>
      </c>
      <c r="D949" s="4">
        <v>11636.75</v>
      </c>
      <c r="E949" s="4">
        <v>96924.66</v>
      </c>
      <c r="F949" s="4">
        <v>38761.95</v>
      </c>
      <c r="G949" s="38">
        <v>273192.16</v>
      </c>
    </row>
    <row r="950" spans="1:7" ht="15" customHeight="1">
      <c r="A950" s="5" t="s">
        <v>360</v>
      </c>
      <c r="B950" s="6" t="s">
        <v>361</v>
      </c>
      <c r="C950" s="6" t="s">
        <v>59</v>
      </c>
      <c r="D950" s="7">
        <v>621.7</v>
      </c>
      <c r="E950" s="7">
        <v>5566.43</v>
      </c>
      <c r="F950" s="7">
        <v>17372.45</v>
      </c>
      <c r="G950" s="39">
        <v>36113.75</v>
      </c>
    </row>
    <row r="951" spans="1:7" ht="15" customHeight="1">
      <c r="A951" s="2" t="s">
        <v>360</v>
      </c>
      <c r="B951" s="3" t="s">
        <v>361</v>
      </c>
      <c r="C951" s="3" t="s">
        <v>134</v>
      </c>
      <c r="D951" s="4">
        <v>8791.2</v>
      </c>
      <c r="E951" s="4">
        <v>66826.32</v>
      </c>
      <c r="F951" s="4">
        <v>699179.5</v>
      </c>
      <c r="G951" s="38">
        <v>955328.79</v>
      </c>
    </row>
    <row r="952" spans="1:7" ht="15" customHeight="1">
      <c r="A952" s="5" t="s">
        <v>360</v>
      </c>
      <c r="B952" s="6" t="s">
        <v>361</v>
      </c>
      <c r="C952" s="6" t="s">
        <v>104</v>
      </c>
      <c r="D952" s="7">
        <v>26952.48</v>
      </c>
      <c r="E952" s="7">
        <v>25941.76</v>
      </c>
      <c r="F952" s="7">
        <v>80013.12</v>
      </c>
      <c r="G952" s="39">
        <v>88706.69</v>
      </c>
    </row>
    <row r="953" spans="1:7" ht="15" customHeight="1">
      <c r="A953" s="2" t="s">
        <v>360</v>
      </c>
      <c r="B953" s="3" t="s">
        <v>361</v>
      </c>
      <c r="C953" s="3" t="s">
        <v>105</v>
      </c>
      <c r="D953" s="4">
        <v>27001.44</v>
      </c>
      <c r="E953" s="4">
        <v>25988.89</v>
      </c>
      <c r="F953" s="4">
        <v>87018.24</v>
      </c>
      <c r="G953" s="38">
        <v>100323.46</v>
      </c>
    </row>
    <row r="954" spans="1:7" ht="15" customHeight="1">
      <c r="A954" s="5" t="s">
        <v>360</v>
      </c>
      <c r="B954" s="6" t="s">
        <v>361</v>
      </c>
      <c r="C954" s="6" t="s">
        <v>121</v>
      </c>
      <c r="D954" s="7">
        <v>2142</v>
      </c>
      <c r="E954" s="7">
        <v>3748.5</v>
      </c>
      <c r="F954" s="7">
        <v>22015.68</v>
      </c>
      <c r="G954" s="39">
        <v>26418.82</v>
      </c>
    </row>
    <row r="955" spans="1:7" ht="15" customHeight="1">
      <c r="A955" s="2" t="s">
        <v>360</v>
      </c>
      <c r="B955" s="3" t="s">
        <v>361</v>
      </c>
      <c r="C955" s="3" t="s">
        <v>45</v>
      </c>
      <c r="D955" s="4">
        <v>576791.58</v>
      </c>
      <c r="E955" s="4">
        <v>743755.84</v>
      </c>
      <c r="F955" s="4">
        <v>1170896.16</v>
      </c>
      <c r="G955" s="38">
        <v>1201016.94</v>
      </c>
    </row>
    <row r="956" spans="1:7" ht="15" customHeight="1">
      <c r="A956" s="5" t="s">
        <v>360</v>
      </c>
      <c r="B956" s="6" t="s">
        <v>361</v>
      </c>
      <c r="C956" s="6" t="s">
        <v>61</v>
      </c>
      <c r="D956" s="7">
        <v>5316.72</v>
      </c>
      <c r="E956" s="7">
        <v>43830.43</v>
      </c>
      <c r="F956" s="7">
        <v>197034.52</v>
      </c>
      <c r="G956" s="39">
        <v>281406.05</v>
      </c>
    </row>
    <row r="957" spans="1:7" ht="15" customHeight="1">
      <c r="A957" s="2" t="s">
        <v>360</v>
      </c>
      <c r="B957" s="3" t="s">
        <v>361</v>
      </c>
      <c r="C957" s="3" t="s">
        <v>497</v>
      </c>
      <c r="D957" s="4" t="s">
        <v>123</v>
      </c>
      <c r="E957" s="4" t="s">
        <v>123</v>
      </c>
      <c r="F957" s="4">
        <v>21631.52</v>
      </c>
      <c r="G957" s="38">
        <v>25317.84</v>
      </c>
    </row>
    <row r="958" spans="1:7" ht="15" customHeight="1">
      <c r="A958" s="5" t="s">
        <v>360</v>
      </c>
      <c r="B958" s="6" t="s">
        <v>361</v>
      </c>
      <c r="C958" s="6" t="s">
        <v>151</v>
      </c>
      <c r="D958" s="7">
        <v>43329.95</v>
      </c>
      <c r="E958" s="7">
        <v>257500.8</v>
      </c>
      <c r="F958" s="7">
        <v>56849.5</v>
      </c>
      <c r="G958" s="39">
        <v>305984.6</v>
      </c>
    </row>
    <row r="959" spans="1:7" ht="15" customHeight="1">
      <c r="A959" s="2" t="s">
        <v>360</v>
      </c>
      <c r="B959" s="3" t="s">
        <v>361</v>
      </c>
      <c r="C959" s="3" t="s">
        <v>106</v>
      </c>
      <c r="D959" s="4" t="s">
        <v>123</v>
      </c>
      <c r="E959" s="4" t="s">
        <v>123</v>
      </c>
      <c r="F959" s="4">
        <v>54002.88</v>
      </c>
      <c r="G959" s="38">
        <v>60304.18</v>
      </c>
    </row>
    <row r="960" spans="1:7" ht="15" customHeight="1">
      <c r="A960" s="5" t="s">
        <v>360</v>
      </c>
      <c r="B960" s="6" t="s">
        <v>361</v>
      </c>
      <c r="C960" s="6" t="s">
        <v>101</v>
      </c>
      <c r="D960" s="7">
        <v>434</v>
      </c>
      <c r="E960" s="7">
        <v>3200.7</v>
      </c>
      <c r="F960" s="7" t="s">
        <v>123</v>
      </c>
      <c r="G960" s="39" t="s">
        <v>123</v>
      </c>
    </row>
    <row r="961" spans="1:7" ht="15" customHeight="1">
      <c r="A961" s="2" t="s">
        <v>360</v>
      </c>
      <c r="B961" s="3" t="s">
        <v>361</v>
      </c>
      <c r="C961" s="3" t="s">
        <v>49</v>
      </c>
      <c r="D961" s="4">
        <v>422</v>
      </c>
      <c r="E961" s="4">
        <v>3890.9</v>
      </c>
      <c r="F961" s="4">
        <v>54900.74</v>
      </c>
      <c r="G961" s="38">
        <v>72726.24</v>
      </c>
    </row>
    <row r="962" spans="1:7" ht="15" customHeight="1">
      <c r="A962" s="5" t="s">
        <v>360</v>
      </c>
      <c r="B962" s="6" t="s">
        <v>361</v>
      </c>
      <c r="C962" s="6" t="s">
        <v>112</v>
      </c>
      <c r="D962" s="7">
        <v>54002.88</v>
      </c>
      <c r="E962" s="7">
        <v>51977.78</v>
      </c>
      <c r="F962" s="7">
        <v>27001.44</v>
      </c>
      <c r="G962" s="39">
        <v>31891.97</v>
      </c>
    </row>
    <row r="963" spans="1:7" ht="15" customHeight="1">
      <c r="A963" s="2" t="s">
        <v>360</v>
      </c>
      <c r="B963" s="3" t="s">
        <v>361</v>
      </c>
      <c r="C963" s="3" t="s">
        <v>84</v>
      </c>
      <c r="D963" s="4" t="s">
        <v>123</v>
      </c>
      <c r="E963" s="4" t="s">
        <v>123</v>
      </c>
      <c r="F963" s="4">
        <v>10076.36</v>
      </c>
      <c r="G963" s="38">
        <v>18299.57</v>
      </c>
    </row>
    <row r="964" spans="1:7" ht="15" customHeight="1">
      <c r="A964" s="5" t="s">
        <v>360</v>
      </c>
      <c r="B964" s="6" t="s">
        <v>361</v>
      </c>
      <c r="C964" s="6" t="s">
        <v>64</v>
      </c>
      <c r="D964" s="7" t="s">
        <v>123</v>
      </c>
      <c r="E964" s="7" t="s">
        <v>123</v>
      </c>
      <c r="F964" s="7">
        <v>476.65</v>
      </c>
      <c r="G964" s="39">
        <v>4308.73</v>
      </c>
    </row>
    <row r="965" spans="1:7" ht="15" customHeight="1">
      <c r="A965" s="2" t="s">
        <v>360</v>
      </c>
      <c r="B965" s="3" t="s">
        <v>361</v>
      </c>
      <c r="C965" s="3" t="s">
        <v>122</v>
      </c>
      <c r="D965" s="4" t="s">
        <v>123</v>
      </c>
      <c r="E965" s="4" t="s">
        <v>123</v>
      </c>
      <c r="F965" s="4">
        <v>15720.24</v>
      </c>
      <c r="G965" s="38">
        <v>24239.47</v>
      </c>
    </row>
    <row r="966" spans="1:7" ht="15" customHeight="1">
      <c r="A966" s="5" t="s">
        <v>360</v>
      </c>
      <c r="B966" s="6" t="s">
        <v>361</v>
      </c>
      <c r="C966" s="6" t="s">
        <v>178</v>
      </c>
      <c r="D966" s="7" t="s">
        <v>123</v>
      </c>
      <c r="E966" s="7" t="s">
        <v>123</v>
      </c>
      <c r="F966" s="7">
        <v>13682.52</v>
      </c>
      <c r="G966" s="39">
        <v>26604.09</v>
      </c>
    </row>
    <row r="967" spans="1:7" ht="15" customHeight="1">
      <c r="A967" s="2" t="s">
        <v>360</v>
      </c>
      <c r="B967" s="3" t="s">
        <v>361</v>
      </c>
      <c r="C967" s="3" t="s">
        <v>48</v>
      </c>
      <c r="D967" s="4" t="s">
        <v>123</v>
      </c>
      <c r="E967" s="4" t="s">
        <v>123</v>
      </c>
      <c r="F967" s="4">
        <v>30369.84</v>
      </c>
      <c r="G967" s="38">
        <v>55125.87</v>
      </c>
    </row>
    <row r="968" spans="1:7" ht="15" customHeight="1">
      <c r="A968" s="5" t="s">
        <v>360</v>
      </c>
      <c r="B968" s="6" t="s">
        <v>361</v>
      </c>
      <c r="C968" s="6" t="s">
        <v>58</v>
      </c>
      <c r="D968" s="7">
        <v>22000</v>
      </c>
      <c r="E968" s="7">
        <v>22000</v>
      </c>
      <c r="F968" s="7">
        <v>10004.16</v>
      </c>
      <c r="G968" s="39">
        <v>12755.3</v>
      </c>
    </row>
    <row r="969" spans="1:7" ht="15" customHeight="1">
      <c r="A969" s="2" t="s">
        <v>360</v>
      </c>
      <c r="B969" s="3" t="s">
        <v>361</v>
      </c>
      <c r="C969" s="3" t="s">
        <v>82</v>
      </c>
      <c r="D969" s="4">
        <v>1158.75</v>
      </c>
      <c r="E969" s="4">
        <v>12936.81</v>
      </c>
      <c r="F969" s="4">
        <v>28005.9</v>
      </c>
      <c r="G969" s="38">
        <v>47212.1</v>
      </c>
    </row>
    <row r="970" spans="1:7" ht="15" customHeight="1">
      <c r="A970" s="5" t="s">
        <v>360</v>
      </c>
      <c r="B970" s="6" t="s">
        <v>361</v>
      </c>
      <c r="C970" s="6" t="s">
        <v>107</v>
      </c>
      <c r="D970" s="7" t="s">
        <v>123</v>
      </c>
      <c r="E970" s="7" t="s">
        <v>123</v>
      </c>
      <c r="F970" s="7">
        <v>112160.32</v>
      </c>
      <c r="G970" s="39">
        <v>144618.58</v>
      </c>
    </row>
    <row r="971" spans="1:7" ht="15" customHeight="1">
      <c r="A971" s="2" t="s">
        <v>360</v>
      </c>
      <c r="B971" s="3" t="s">
        <v>361</v>
      </c>
      <c r="C971" s="3" t="s">
        <v>65</v>
      </c>
      <c r="D971" s="4" t="s">
        <v>123</v>
      </c>
      <c r="E971" s="4" t="s">
        <v>123</v>
      </c>
      <c r="F971" s="4">
        <v>27001.44</v>
      </c>
      <c r="G971" s="38">
        <v>33802.02</v>
      </c>
    </row>
    <row r="972" spans="1:7" ht="15" customHeight="1">
      <c r="A972" s="5" t="s">
        <v>360</v>
      </c>
      <c r="B972" s="6" t="s">
        <v>361</v>
      </c>
      <c r="C972" s="6" t="s">
        <v>67</v>
      </c>
      <c r="D972" s="7">
        <v>28.8</v>
      </c>
      <c r="E972" s="7">
        <v>210.96</v>
      </c>
      <c r="F972" s="7" t="s">
        <v>123</v>
      </c>
      <c r="G972" s="39" t="s">
        <v>123</v>
      </c>
    </row>
    <row r="973" spans="1:7" ht="15" customHeight="1">
      <c r="A973" s="2" t="s">
        <v>362</v>
      </c>
      <c r="B973" s="3" t="s">
        <v>363</v>
      </c>
      <c r="C973" s="3" t="s">
        <v>52</v>
      </c>
      <c r="D973" s="4">
        <v>21395.52</v>
      </c>
      <c r="E973" s="4">
        <v>28883.95</v>
      </c>
      <c r="F973" s="4" t="s">
        <v>123</v>
      </c>
      <c r="G973" s="38" t="s">
        <v>123</v>
      </c>
    </row>
    <row r="974" spans="1:7" ht="15" customHeight="1">
      <c r="A974" s="5" t="s">
        <v>362</v>
      </c>
      <c r="B974" s="6" t="s">
        <v>363</v>
      </c>
      <c r="C974" s="6" t="s">
        <v>105</v>
      </c>
      <c r="D974" s="7">
        <v>27001.44</v>
      </c>
      <c r="E974" s="7">
        <v>25988.89</v>
      </c>
      <c r="F974" s="7" t="s">
        <v>123</v>
      </c>
      <c r="G974" s="39" t="s">
        <v>123</v>
      </c>
    </row>
    <row r="975" spans="1:7" ht="15" customHeight="1">
      <c r="A975" s="2" t="s">
        <v>362</v>
      </c>
      <c r="B975" s="3" t="s">
        <v>363</v>
      </c>
      <c r="C975" s="3" t="s">
        <v>135</v>
      </c>
      <c r="D975" s="4">
        <v>1377.12</v>
      </c>
      <c r="E975" s="4">
        <v>2968.06</v>
      </c>
      <c r="F975" s="4" t="s">
        <v>123</v>
      </c>
      <c r="G975" s="38" t="s">
        <v>123</v>
      </c>
    </row>
    <row r="976" spans="1:7" ht="15" customHeight="1">
      <c r="A976" s="5" t="s">
        <v>362</v>
      </c>
      <c r="B976" s="6" t="s">
        <v>363</v>
      </c>
      <c r="C976" s="6" t="s">
        <v>45</v>
      </c>
      <c r="D976" s="7">
        <v>154089.12</v>
      </c>
      <c r="E976" s="7">
        <v>202010.38</v>
      </c>
      <c r="F976" s="7">
        <v>76772</v>
      </c>
      <c r="G976" s="39">
        <v>91343.43</v>
      </c>
    </row>
    <row r="977" spans="1:7" ht="15" customHeight="1">
      <c r="A977" s="2" t="s">
        <v>362</v>
      </c>
      <c r="B977" s="3" t="s">
        <v>363</v>
      </c>
      <c r="C977" s="3" t="s">
        <v>151</v>
      </c>
      <c r="D977" s="4" t="s">
        <v>123</v>
      </c>
      <c r="E977" s="4" t="s">
        <v>123</v>
      </c>
      <c r="F977" s="4">
        <v>5872.24</v>
      </c>
      <c r="G977" s="38">
        <v>20492.99</v>
      </c>
    </row>
    <row r="978" spans="1:7" ht="15" customHeight="1">
      <c r="A978" s="5" t="s">
        <v>362</v>
      </c>
      <c r="B978" s="6" t="s">
        <v>363</v>
      </c>
      <c r="C978" s="6" t="s">
        <v>122</v>
      </c>
      <c r="D978" s="7">
        <v>4614</v>
      </c>
      <c r="E978" s="7">
        <v>9712.12</v>
      </c>
      <c r="F978" s="7" t="s">
        <v>123</v>
      </c>
      <c r="G978" s="39" t="s">
        <v>123</v>
      </c>
    </row>
    <row r="979" spans="1:7" ht="15" customHeight="1">
      <c r="A979" s="2" t="s">
        <v>362</v>
      </c>
      <c r="B979" s="3" t="s">
        <v>363</v>
      </c>
      <c r="C979" s="3" t="s">
        <v>107</v>
      </c>
      <c r="D979" s="4">
        <v>25997.76</v>
      </c>
      <c r="E979" s="4">
        <v>35096.98</v>
      </c>
      <c r="F979" s="4" t="s">
        <v>123</v>
      </c>
      <c r="G979" s="38" t="s">
        <v>123</v>
      </c>
    </row>
    <row r="980" spans="1:7" ht="15" customHeight="1">
      <c r="A980" s="5" t="s">
        <v>362</v>
      </c>
      <c r="B980" s="6" t="s">
        <v>363</v>
      </c>
      <c r="C980" s="6" t="s">
        <v>67</v>
      </c>
      <c r="D980" s="7">
        <v>10972.08</v>
      </c>
      <c r="E980" s="7">
        <v>18807.56</v>
      </c>
      <c r="F980" s="7" t="s">
        <v>123</v>
      </c>
      <c r="G980" s="39" t="s">
        <v>123</v>
      </c>
    </row>
    <row r="981" spans="1:7" ht="15" customHeight="1">
      <c r="A981" s="2" t="s">
        <v>364</v>
      </c>
      <c r="B981" s="3" t="s">
        <v>365</v>
      </c>
      <c r="C981" s="3" t="s">
        <v>133</v>
      </c>
      <c r="D981" s="4">
        <v>230.4</v>
      </c>
      <c r="E981" s="4">
        <v>2028.48</v>
      </c>
      <c r="F981" s="4">
        <v>1034.4</v>
      </c>
      <c r="G981" s="38">
        <v>8662.4</v>
      </c>
    </row>
    <row r="982" spans="1:7" ht="15" customHeight="1">
      <c r="A982" s="5" t="s">
        <v>364</v>
      </c>
      <c r="B982" s="6" t="s">
        <v>365</v>
      </c>
      <c r="C982" s="6" t="s">
        <v>151</v>
      </c>
      <c r="D982" s="7">
        <v>3055.8</v>
      </c>
      <c r="E982" s="7">
        <v>25934.26</v>
      </c>
      <c r="F982" s="7">
        <v>2966.1</v>
      </c>
      <c r="G982" s="39">
        <v>22921.91</v>
      </c>
    </row>
    <row r="983" spans="1:7" ht="15" customHeight="1">
      <c r="A983" s="2" t="s">
        <v>364</v>
      </c>
      <c r="B983" s="3" t="s">
        <v>365</v>
      </c>
      <c r="C983" s="3" t="s">
        <v>101</v>
      </c>
      <c r="D983" s="4">
        <v>46.8</v>
      </c>
      <c r="E983" s="4">
        <v>369.54</v>
      </c>
      <c r="F983" s="4" t="s">
        <v>123</v>
      </c>
      <c r="G983" s="38" t="s">
        <v>123</v>
      </c>
    </row>
    <row r="984" spans="1:7" ht="15" customHeight="1">
      <c r="A984" s="5" t="s">
        <v>364</v>
      </c>
      <c r="B984" s="6" t="s">
        <v>365</v>
      </c>
      <c r="C984" s="6" t="s">
        <v>49</v>
      </c>
      <c r="D984" s="7">
        <v>3895.8</v>
      </c>
      <c r="E984" s="7">
        <v>26227.31</v>
      </c>
      <c r="F984" s="7">
        <v>4104</v>
      </c>
      <c r="G984" s="39">
        <v>27695.16</v>
      </c>
    </row>
    <row r="985" spans="1:7" ht="15" customHeight="1">
      <c r="A985" s="2" t="s">
        <v>364</v>
      </c>
      <c r="B985" s="3" t="s">
        <v>365</v>
      </c>
      <c r="C985" s="3" t="s">
        <v>84</v>
      </c>
      <c r="D985" s="4" t="s">
        <v>123</v>
      </c>
      <c r="E985" s="4" t="s">
        <v>123</v>
      </c>
      <c r="F985" s="4">
        <v>1513.8</v>
      </c>
      <c r="G985" s="38">
        <v>13523.76</v>
      </c>
    </row>
    <row r="986" spans="1:7" ht="15" customHeight="1">
      <c r="A986" s="5" t="s">
        <v>364</v>
      </c>
      <c r="B986" s="6" t="s">
        <v>365</v>
      </c>
      <c r="C986" s="6" t="s">
        <v>67</v>
      </c>
      <c r="D986" s="7">
        <v>15.6</v>
      </c>
      <c r="E986" s="7">
        <v>110.76</v>
      </c>
      <c r="F986" s="7" t="s">
        <v>123</v>
      </c>
      <c r="G986" s="39" t="s">
        <v>123</v>
      </c>
    </row>
    <row r="987" spans="1:7" ht="15" customHeight="1">
      <c r="A987" s="2" t="s">
        <v>366</v>
      </c>
      <c r="B987" s="3" t="s">
        <v>367</v>
      </c>
      <c r="C987" s="3" t="s">
        <v>133</v>
      </c>
      <c r="D987" s="4" t="s">
        <v>123</v>
      </c>
      <c r="E987" s="4" t="s">
        <v>123</v>
      </c>
      <c r="F987" s="4">
        <v>73.4</v>
      </c>
      <c r="G987" s="38">
        <v>513.8</v>
      </c>
    </row>
    <row r="988" spans="1:7" ht="15" customHeight="1">
      <c r="A988" s="5" t="s">
        <v>366</v>
      </c>
      <c r="B988" s="6" t="s">
        <v>367</v>
      </c>
      <c r="C988" s="6" t="s">
        <v>59</v>
      </c>
      <c r="D988" s="7">
        <v>181.5</v>
      </c>
      <c r="E988" s="7">
        <v>1127.11</v>
      </c>
      <c r="F988" s="7">
        <v>149.48</v>
      </c>
      <c r="G988" s="39">
        <v>927.9</v>
      </c>
    </row>
    <row r="989" spans="1:7" ht="15" customHeight="1">
      <c r="A989" s="2" t="s">
        <v>366</v>
      </c>
      <c r="B989" s="3" t="s">
        <v>367</v>
      </c>
      <c r="C989" s="3" t="s">
        <v>134</v>
      </c>
      <c r="D989" s="4">
        <v>806.5</v>
      </c>
      <c r="E989" s="4">
        <v>5008.37</v>
      </c>
      <c r="F989" s="4">
        <v>146.34</v>
      </c>
      <c r="G989" s="38">
        <v>908.77</v>
      </c>
    </row>
    <row r="990" spans="1:7" ht="15" customHeight="1">
      <c r="A990" s="5" t="s">
        <v>366</v>
      </c>
      <c r="B990" s="6" t="s">
        <v>367</v>
      </c>
      <c r="C990" s="6" t="s">
        <v>61</v>
      </c>
      <c r="D990" s="7">
        <v>293.58</v>
      </c>
      <c r="E990" s="7">
        <v>1823.13</v>
      </c>
      <c r="F990" s="7">
        <v>376.87</v>
      </c>
      <c r="G990" s="39">
        <v>2340.36</v>
      </c>
    </row>
    <row r="991" spans="1:7" ht="15" customHeight="1">
      <c r="A991" s="2" t="s">
        <v>366</v>
      </c>
      <c r="B991" s="3" t="s">
        <v>367</v>
      </c>
      <c r="C991" s="3" t="s">
        <v>151</v>
      </c>
      <c r="D991" s="4">
        <v>302.8</v>
      </c>
      <c r="E991" s="4">
        <v>2284.55</v>
      </c>
      <c r="F991" s="4">
        <v>428.95</v>
      </c>
      <c r="G991" s="38">
        <v>2606.2</v>
      </c>
    </row>
    <row r="992" spans="1:7" ht="15" customHeight="1">
      <c r="A992" s="5" t="s">
        <v>366</v>
      </c>
      <c r="B992" s="6" t="s">
        <v>367</v>
      </c>
      <c r="C992" s="6" t="s">
        <v>49</v>
      </c>
      <c r="D992" s="7">
        <v>13533.83</v>
      </c>
      <c r="E992" s="7">
        <v>83909.75</v>
      </c>
      <c r="F992" s="7">
        <v>22981.25</v>
      </c>
      <c r="G992" s="39">
        <v>142499.85</v>
      </c>
    </row>
    <row r="993" spans="1:7" ht="15" customHeight="1">
      <c r="A993" s="2" t="s">
        <v>366</v>
      </c>
      <c r="B993" s="3" t="s">
        <v>367</v>
      </c>
      <c r="C993" s="3" t="s">
        <v>48</v>
      </c>
      <c r="D993" s="4" t="s">
        <v>123</v>
      </c>
      <c r="E993" s="4" t="s">
        <v>123</v>
      </c>
      <c r="F993" s="4">
        <v>4934.9</v>
      </c>
      <c r="G993" s="38">
        <v>30596.38</v>
      </c>
    </row>
    <row r="994" spans="1:7" ht="15" customHeight="1">
      <c r="A994" s="5" t="s">
        <v>366</v>
      </c>
      <c r="B994" s="6" t="s">
        <v>367</v>
      </c>
      <c r="C994" s="6" t="s">
        <v>107</v>
      </c>
      <c r="D994" s="7" t="s">
        <v>123</v>
      </c>
      <c r="E994" s="7" t="s">
        <v>123</v>
      </c>
      <c r="F994" s="7">
        <v>597.06</v>
      </c>
      <c r="G994" s="39">
        <v>3707.74</v>
      </c>
    </row>
    <row r="995" spans="1:7" ht="15" customHeight="1">
      <c r="A995" s="2" t="s">
        <v>366</v>
      </c>
      <c r="B995" s="3" t="s">
        <v>367</v>
      </c>
      <c r="C995" s="3" t="s">
        <v>67</v>
      </c>
      <c r="D995" s="4">
        <v>36.62</v>
      </c>
      <c r="E995" s="4">
        <v>227.41</v>
      </c>
      <c r="F995" s="4" t="s">
        <v>123</v>
      </c>
      <c r="G995" s="38" t="s">
        <v>123</v>
      </c>
    </row>
    <row r="996" spans="1:7" ht="15" customHeight="1">
      <c r="A996" s="5" t="s">
        <v>368</v>
      </c>
      <c r="B996" s="6" t="s">
        <v>369</v>
      </c>
      <c r="C996" s="6" t="s">
        <v>133</v>
      </c>
      <c r="D996" s="7" t="s">
        <v>123</v>
      </c>
      <c r="E996" s="7" t="s">
        <v>123</v>
      </c>
      <c r="F996" s="7">
        <v>191.19</v>
      </c>
      <c r="G996" s="39">
        <v>822.12</v>
      </c>
    </row>
    <row r="997" spans="1:7" ht="15" customHeight="1">
      <c r="A997" s="2" t="s">
        <v>368</v>
      </c>
      <c r="B997" s="3" t="s">
        <v>369</v>
      </c>
      <c r="C997" s="3" t="s">
        <v>151</v>
      </c>
      <c r="D997" s="4" t="s">
        <v>123</v>
      </c>
      <c r="E997" s="4" t="s">
        <v>123</v>
      </c>
      <c r="F997" s="4">
        <v>255.07</v>
      </c>
      <c r="G997" s="38">
        <v>687.25</v>
      </c>
    </row>
    <row r="998" spans="1:7" ht="15" customHeight="1">
      <c r="A998" s="5" t="s">
        <v>368</v>
      </c>
      <c r="B998" s="6" t="s">
        <v>369</v>
      </c>
      <c r="C998" s="6" t="s">
        <v>84</v>
      </c>
      <c r="D998" s="7" t="s">
        <v>123</v>
      </c>
      <c r="E998" s="7" t="s">
        <v>123</v>
      </c>
      <c r="F998" s="7">
        <v>18000</v>
      </c>
      <c r="G998" s="39">
        <v>58500</v>
      </c>
    </row>
    <row r="999" spans="1:7" ht="15" customHeight="1">
      <c r="A999" s="2" t="s">
        <v>370</v>
      </c>
      <c r="B999" s="3" t="s">
        <v>371</v>
      </c>
      <c r="C999" s="3" t="s">
        <v>133</v>
      </c>
      <c r="D999" s="4">
        <v>3016.8</v>
      </c>
      <c r="E999" s="4">
        <v>11970</v>
      </c>
      <c r="F999" s="4">
        <v>478.95</v>
      </c>
      <c r="G999" s="38">
        <v>2743.67</v>
      </c>
    </row>
    <row r="1000" spans="1:7" ht="15" customHeight="1">
      <c r="A1000" s="5" t="s">
        <v>370</v>
      </c>
      <c r="B1000" s="6" t="s">
        <v>371</v>
      </c>
      <c r="C1000" s="6" t="s">
        <v>121</v>
      </c>
      <c r="D1000" s="7">
        <v>1534.72</v>
      </c>
      <c r="E1000" s="7">
        <v>3646</v>
      </c>
      <c r="F1000" s="7" t="s">
        <v>123</v>
      </c>
      <c r="G1000" s="39" t="s">
        <v>123</v>
      </c>
    </row>
    <row r="1001" spans="1:7" ht="15" customHeight="1">
      <c r="A1001" s="2" t="s">
        <v>370</v>
      </c>
      <c r="B1001" s="3" t="s">
        <v>371</v>
      </c>
      <c r="C1001" s="3" t="s">
        <v>45</v>
      </c>
      <c r="D1001" s="4">
        <v>1321.6</v>
      </c>
      <c r="E1001" s="4">
        <v>3482.84</v>
      </c>
      <c r="F1001" s="4" t="s">
        <v>123</v>
      </c>
      <c r="G1001" s="38" t="s">
        <v>123</v>
      </c>
    </row>
    <row r="1002" spans="1:7" ht="15" customHeight="1">
      <c r="A1002" s="5" t="s">
        <v>370</v>
      </c>
      <c r="B1002" s="6" t="s">
        <v>371</v>
      </c>
      <c r="C1002" s="6" t="s">
        <v>151</v>
      </c>
      <c r="D1002" s="7">
        <v>11714.53</v>
      </c>
      <c r="E1002" s="7">
        <v>55456.07</v>
      </c>
      <c r="F1002" s="7">
        <v>8994.75</v>
      </c>
      <c r="G1002" s="39">
        <v>38996.16</v>
      </c>
    </row>
    <row r="1003" spans="1:7" ht="15" customHeight="1">
      <c r="A1003" s="2" t="s">
        <v>370</v>
      </c>
      <c r="B1003" s="3" t="s">
        <v>371</v>
      </c>
      <c r="C1003" s="3" t="s">
        <v>49</v>
      </c>
      <c r="D1003" s="4">
        <v>124.5</v>
      </c>
      <c r="E1003" s="4">
        <v>585.15</v>
      </c>
      <c r="F1003" s="4" t="s">
        <v>123</v>
      </c>
      <c r="G1003" s="38" t="s">
        <v>123</v>
      </c>
    </row>
    <row r="1004" spans="1:7" ht="15" customHeight="1">
      <c r="A1004" s="5" t="s">
        <v>370</v>
      </c>
      <c r="B1004" s="6" t="s">
        <v>371</v>
      </c>
      <c r="C1004" s="6" t="s">
        <v>64</v>
      </c>
      <c r="D1004" s="7" t="s">
        <v>123</v>
      </c>
      <c r="E1004" s="7" t="s">
        <v>123</v>
      </c>
      <c r="F1004" s="7">
        <v>352.4</v>
      </c>
      <c r="G1004" s="39">
        <v>1829.12</v>
      </c>
    </row>
    <row r="1005" spans="1:7" ht="15" customHeight="1">
      <c r="A1005" s="2" t="s">
        <v>370</v>
      </c>
      <c r="B1005" s="3" t="s">
        <v>371</v>
      </c>
      <c r="C1005" s="3" t="s">
        <v>82</v>
      </c>
      <c r="D1005" s="4">
        <v>20630</v>
      </c>
      <c r="E1005" s="4">
        <v>41577.38</v>
      </c>
      <c r="F1005" s="4" t="s">
        <v>123</v>
      </c>
      <c r="G1005" s="38" t="s">
        <v>123</v>
      </c>
    </row>
    <row r="1006" spans="1:7" ht="15" customHeight="1">
      <c r="A1006" s="5" t="s">
        <v>372</v>
      </c>
      <c r="B1006" s="6" t="s">
        <v>367</v>
      </c>
      <c r="C1006" s="6" t="s">
        <v>103</v>
      </c>
      <c r="D1006" s="7" t="s">
        <v>123</v>
      </c>
      <c r="E1006" s="7" t="s">
        <v>123</v>
      </c>
      <c r="F1006" s="7">
        <v>46840</v>
      </c>
      <c r="G1006" s="39">
        <v>65576</v>
      </c>
    </row>
    <row r="1007" spans="1:7" ht="15" customHeight="1">
      <c r="A1007" s="2" t="s">
        <v>372</v>
      </c>
      <c r="B1007" s="3" t="s">
        <v>367</v>
      </c>
      <c r="C1007" s="3" t="s">
        <v>133</v>
      </c>
      <c r="D1007" s="4">
        <v>9143.64</v>
      </c>
      <c r="E1007" s="4">
        <v>36907.84</v>
      </c>
      <c r="F1007" s="4">
        <v>24932</v>
      </c>
      <c r="G1007" s="38">
        <v>101004.81</v>
      </c>
    </row>
    <row r="1008" spans="1:7" ht="15" customHeight="1">
      <c r="A1008" s="5" t="s">
        <v>372</v>
      </c>
      <c r="B1008" s="6" t="s">
        <v>367</v>
      </c>
      <c r="C1008" s="6" t="s">
        <v>59</v>
      </c>
      <c r="D1008" s="7">
        <v>11758.55</v>
      </c>
      <c r="E1008" s="7">
        <v>45745.03</v>
      </c>
      <c r="F1008" s="7">
        <v>8520.96</v>
      </c>
      <c r="G1008" s="39">
        <v>33728.34</v>
      </c>
    </row>
    <row r="1009" spans="1:7" ht="15" customHeight="1">
      <c r="A1009" s="2" t="s">
        <v>372</v>
      </c>
      <c r="B1009" s="3" t="s">
        <v>367</v>
      </c>
      <c r="C1009" s="3" t="s">
        <v>134</v>
      </c>
      <c r="D1009" s="4" t="s">
        <v>123</v>
      </c>
      <c r="E1009" s="4" t="s">
        <v>123</v>
      </c>
      <c r="F1009" s="4">
        <v>4634.56</v>
      </c>
      <c r="G1009" s="38">
        <v>16884.44</v>
      </c>
    </row>
    <row r="1010" spans="1:7" ht="15" customHeight="1">
      <c r="A1010" s="5" t="s">
        <v>372</v>
      </c>
      <c r="B1010" s="6" t="s">
        <v>367</v>
      </c>
      <c r="C1010" s="6" t="s">
        <v>52</v>
      </c>
      <c r="D1010" s="7">
        <v>504</v>
      </c>
      <c r="E1010" s="7">
        <v>1411.2</v>
      </c>
      <c r="F1010" s="7">
        <v>401.62</v>
      </c>
      <c r="G1010" s="39">
        <v>1726.36</v>
      </c>
    </row>
    <row r="1011" spans="1:7" ht="15" customHeight="1">
      <c r="A1011" s="2" t="s">
        <v>372</v>
      </c>
      <c r="B1011" s="3" t="s">
        <v>367</v>
      </c>
      <c r="C1011" s="3" t="s">
        <v>105</v>
      </c>
      <c r="D1011" s="4">
        <v>24411.9</v>
      </c>
      <c r="E1011" s="4">
        <v>44625.82</v>
      </c>
      <c r="F1011" s="4" t="s">
        <v>123</v>
      </c>
      <c r="G1011" s="38" t="s">
        <v>123</v>
      </c>
    </row>
    <row r="1012" spans="1:7" ht="15" customHeight="1">
      <c r="A1012" s="5" t="s">
        <v>372</v>
      </c>
      <c r="B1012" s="6" t="s">
        <v>367</v>
      </c>
      <c r="C1012" s="6" t="s">
        <v>135</v>
      </c>
      <c r="D1012" s="7">
        <v>2227.6</v>
      </c>
      <c r="E1012" s="7">
        <v>8203.41</v>
      </c>
      <c r="F1012" s="7" t="s">
        <v>123</v>
      </c>
      <c r="G1012" s="39" t="s">
        <v>123</v>
      </c>
    </row>
    <row r="1013" spans="1:7" ht="15" customHeight="1">
      <c r="A1013" s="2" t="s">
        <v>372</v>
      </c>
      <c r="B1013" s="3" t="s">
        <v>367</v>
      </c>
      <c r="C1013" s="3" t="s">
        <v>121</v>
      </c>
      <c r="D1013" s="4">
        <v>2916</v>
      </c>
      <c r="E1013" s="4">
        <v>11064.6</v>
      </c>
      <c r="F1013" s="4" t="s">
        <v>123</v>
      </c>
      <c r="G1013" s="38" t="s">
        <v>123</v>
      </c>
    </row>
    <row r="1014" spans="1:7" ht="15" customHeight="1">
      <c r="A1014" s="5" t="s">
        <v>372</v>
      </c>
      <c r="B1014" s="6" t="s">
        <v>367</v>
      </c>
      <c r="C1014" s="6" t="s">
        <v>45</v>
      </c>
      <c r="D1014" s="7">
        <v>16464.09</v>
      </c>
      <c r="E1014" s="7">
        <v>58957.86</v>
      </c>
      <c r="F1014" s="7">
        <v>80920</v>
      </c>
      <c r="G1014" s="39">
        <v>224427.5</v>
      </c>
    </row>
    <row r="1015" spans="1:7" ht="15" customHeight="1">
      <c r="A1015" s="2" t="s">
        <v>372</v>
      </c>
      <c r="B1015" s="3" t="s">
        <v>367</v>
      </c>
      <c r="C1015" s="3" t="s">
        <v>102</v>
      </c>
      <c r="D1015" s="4">
        <v>1004.4</v>
      </c>
      <c r="E1015" s="4">
        <v>5558.35</v>
      </c>
      <c r="F1015" s="4" t="s">
        <v>123</v>
      </c>
      <c r="G1015" s="38" t="s">
        <v>123</v>
      </c>
    </row>
    <row r="1016" spans="1:7" ht="15" customHeight="1">
      <c r="A1016" s="5" t="s">
        <v>372</v>
      </c>
      <c r="B1016" s="6" t="s">
        <v>367</v>
      </c>
      <c r="C1016" s="6" t="s">
        <v>497</v>
      </c>
      <c r="D1016" s="7" t="s">
        <v>123</v>
      </c>
      <c r="E1016" s="7" t="s">
        <v>123</v>
      </c>
      <c r="F1016" s="7">
        <v>800</v>
      </c>
      <c r="G1016" s="39">
        <v>1440</v>
      </c>
    </row>
    <row r="1017" spans="1:7" ht="15" customHeight="1">
      <c r="A1017" s="2" t="s">
        <v>372</v>
      </c>
      <c r="B1017" s="3" t="s">
        <v>367</v>
      </c>
      <c r="C1017" s="3" t="s">
        <v>151</v>
      </c>
      <c r="D1017" s="4">
        <v>11065.71</v>
      </c>
      <c r="E1017" s="4">
        <v>45161.62</v>
      </c>
      <c r="F1017" s="4">
        <v>5747.31</v>
      </c>
      <c r="G1017" s="38">
        <v>25219.17</v>
      </c>
    </row>
    <row r="1018" spans="1:7" ht="15" customHeight="1">
      <c r="A1018" s="5" t="s">
        <v>372</v>
      </c>
      <c r="B1018" s="6" t="s">
        <v>367</v>
      </c>
      <c r="C1018" s="6" t="s">
        <v>101</v>
      </c>
      <c r="D1018" s="7">
        <v>5663.04</v>
      </c>
      <c r="E1018" s="7">
        <v>21861.74</v>
      </c>
      <c r="F1018" s="7">
        <v>7490.08</v>
      </c>
      <c r="G1018" s="39">
        <v>28522.76</v>
      </c>
    </row>
    <row r="1019" spans="1:7" ht="15" customHeight="1">
      <c r="A1019" s="2" t="s">
        <v>372</v>
      </c>
      <c r="B1019" s="3" t="s">
        <v>367</v>
      </c>
      <c r="C1019" s="3" t="s">
        <v>84</v>
      </c>
      <c r="D1019" s="4" t="s">
        <v>123</v>
      </c>
      <c r="E1019" s="4" t="s">
        <v>123</v>
      </c>
      <c r="F1019" s="4">
        <v>25558.53</v>
      </c>
      <c r="G1019" s="38">
        <v>66108.77</v>
      </c>
    </row>
    <row r="1020" spans="1:7" ht="15" customHeight="1">
      <c r="A1020" s="5" t="s">
        <v>372</v>
      </c>
      <c r="B1020" s="6" t="s">
        <v>367</v>
      </c>
      <c r="C1020" s="6" t="s">
        <v>122</v>
      </c>
      <c r="D1020" s="7">
        <v>579.8</v>
      </c>
      <c r="E1020" s="7">
        <v>2403.96</v>
      </c>
      <c r="F1020" s="7">
        <v>4831</v>
      </c>
      <c r="G1020" s="39">
        <v>12694.39</v>
      </c>
    </row>
    <row r="1021" spans="1:7" ht="15" customHeight="1">
      <c r="A1021" s="2" t="s">
        <v>372</v>
      </c>
      <c r="B1021" s="3" t="s">
        <v>367</v>
      </c>
      <c r="C1021" s="3" t="s">
        <v>178</v>
      </c>
      <c r="D1021" s="4">
        <v>6300</v>
      </c>
      <c r="E1021" s="4">
        <v>21534</v>
      </c>
      <c r="F1021" s="4">
        <v>7970.8</v>
      </c>
      <c r="G1021" s="38">
        <v>30008.94</v>
      </c>
    </row>
    <row r="1022" spans="1:7" ht="15" customHeight="1">
      <c r="A1022" s="5" t="s">
        <v>372</v>
      </c>
      <c r="B1022" s="6" t="s">
        <v>367</v>
      </c>
      <c r="C1022" s="6" t="s">
        <v>48</v>
      </c>
      <c r="D1022" s="7" t="s">
        <v>123</v>
      </c>
      <c r="E1022" s="7" t="s">
        <v>123</v>
      </c>
      <c r="F1022" s="7">
        <v>5.28</v>
      </c>
      <c r="G1022" s="39">
        <v>0.26</v>
      </c>
    </row>
    <row r="1023" spans="1:7" ht="15" customHeight="1">
      <c r="A1023" s="2" t="s">
        <v>372</v>
      </c>
      <c r="B1023" s="3" t="s">
        <v>367</v>
      </c>
      <c r="C1023" s="3" t="s">
        <v>58</v>
      </c>
      <c r="D1023" s="4" t="s">
        <v>123</v>
      </c>
      <c r="E1023" s="4" t="s">
        <v>123</v>
      </c>
      <c r="F1023" s="4">
        <v>1585</v>
      </c>
      <c r="G1023" s="38">
        <v>2853</v>
      </c>
    </row>
    <row r="1024" spans="1:7" ht="15" customHeight="1">
      <c r="A1024" s="5" t="s">
        <v>372</v>
      </c>
      <c r="B1024" s="6" t="s">
        <v>367</v>
      </c>
      <c r="C1024" s="6" t="s">
        <v>82</v>
      </c>
      <c r="D1024" s="7">
        <v>22100</v>
      </c>
      <c r="E1024" s="7">
        <v>44409.95</v>
      </c>
      <c r="F1024" s="7" t="s">
        <v>123</v>
      </c>
      <c r="G1024" s="39" t="s">
        <v>123</v>
      </c>
    </row>
    <row r="1025" spans="1:7" ht="15" customHeight="1">
      <c r="A1025" s="2" t="s">
        <v>372</v>
      </c>
      <c r="B1025" s="3" t="s">
        <v>367</v>
      </c>
      <c r="C1025" s="3" t="s">
        <v>67</v>
      </c>
      <c r="D1025" s="4">
        <v>784.8</v>
      </c>
      <c r="E1025" s="4">
        <v>2651.94</v>
      </c>
      <c r="F1025" s="4" t="s">
        <v>123</v>
      </c>
      <c r="G1025" s="38" t="s">
        <v>123</v>
      </c>
    </row>
    <row r="1026" spans="1:7" ht="15" customHeight="1">
      <c r="A1026" s="5" t="s">
        <v>373</v>
      </c>
      <c r="B1026" s="6" t="s">
        <v>374</v>
      </c>
      <c r="C1026" s="6" t="s">
        <v>45</v>
      </c>
      <c r="D1026" s="7">
        <v>44015.04</v>
      </c>
      <c r="E1026" s="7">
        <v>52818.04</v>
      </c>
      <c r="F1026" s="7" t="s">
        <v>123</v>
      </c>
      <c r="G1026" s="39" t="s">
        <v>123</v>
      </c>
    </row>
    <row r="1027" spans="1:7" ht="15" customHeight="1">
      <c r="A1027" s="2" t="s">
        <v>375</v>
      </c>
      <c r="B1027" s="3" t="s">
        <v>376</v>
      </c>
      <c r="C1027" s="3" t="s">
        <v>45</v>
      </c>
      <c r="D1027" s="4" t="s">
        <v>123</v>
      </c>
      <c r="E1027" s="4" t="s">
        <v>123</v>
      </c>
      <c r="F1027" s="4">
        <v>779.48</v>
      </c>
      <c r="G1027" s="38">
        <v>3764.61</v>
      </c>
    </row>
    <row r="1028" spans="1:7" ht="15" customHeight="1">
      <c r="A1028" s="5" t="s">
        <v>377</v>
      </c>
      <c r="B1028" s="6" t="s">
        <v>378</v>
      </c>
      <c r="C1028" s="6" t="s">
        <v>133</v>
      </c>
      <c r="D1028" s="7" t="s">
        <v>123</v>
      </c>
      <c r="E1028" s="7" t="s">
        <v>123</v>
      </c>
      <c r="F1028" s="7">
        <v>480</v>
      </c>
      <c r="G1028" s="39">
        <v>4567.8</v>
      </c>
    </row>
    <row r="1029" spans="1:7" ht="15" customHeight="1">
      <c r="A1029" s="2" t="s">
        <v>377</v>
      </c>
      <c r="B1029" s="3" t="s">
        <v>378</v>
      </c>
      <c r="C1029" s="3" t="s">
        <v>45</v>
      </c>
      <c r="D1029" s="4">
        <v>1610</v>
      </c>
      <c r="E1029" s="4">
        <v>18127.77</v>
      </c>
      <c r="F1029" s="4">
        <v>313.6</v>
      </c>
      <c r="G1029" s="38">
        <v>2409.74</v>
      </c>
    </row>
    <row r="1030" spans="1:7" ht="15" customHeight="1">
      <c r="A1030" s="5" t="s">
        <v>377</v>
      </c>
      <c r="B1030" s="6" t="s">
        <v>378</v>
      </c>
      <c r="C1030" s="6" t="s">
        <v>151</v>
      </c>
      <c r="D1030" s="7">
        <v>5252.1</v>
      </c>
      <c r="E1030" s="7">
        <v>47104.89</v>
      </c>
      <c r="F1030" s="7">
        <v>8016.04</v>
      </c>
      <c r="G1030" s="39">
        <v>68955.39</v>
      </c>
    </row>
    <row r="1031" spans="1:7" ht="15" customHeight="1">
      <c r="A1031" s="2" t="s">
        <v>377</v>
      </c>
      <c r="B1031" s="3" t="s">
        <v>378</v>
      </c>
      <c r="C1031" s="3" t="s">
        <v>64</v>
      </c>
      <c r="D1031" s="4" t="s">
        <v>123</v>
      </c>
      <c r="E1031" s="4" t="s">
        <v>123</v>
      </c>
      <c r="F1031" s="4">
        <v>1494.4</v>
      </c>
      <c r="G1031" s="38">
        <v>18639.41</v>
      </c>
    </row>
    <row r="1032" spans="1:7" ht="15" customHeight="1">
      <c r="A1032" s="5" t="s">
        <v>379</v>
      </c>
      <c r="B1032" s="6" t="s">
        <v>380</v>
      </c>
      <c r="C1032" s="6" t="s">
        <v>133</v>
      </c>
      <c r="D1032" s="7" t="s">
        <v>123</v>
      </c>
      <c r="E1032" s="7" t="s">
        <v>123</v>
      </c>
      <c r="F1032" s="7">
        <v>380.04</v>
      </c>
      <c r="G1032" s="39">
        <v>4229.42</v>
      </c>
    </row>
    <row r="1033" spans="1:7" ht="15" customHeight="1">
      <c r="A1033" s="2" t="s">
        <v>379</v>
      </c>
      <c r="B1033" s="3" t="s">
        <v>380</v>
      </c>
      <c r="C1033" s="3" t="s">
        <v>50</v>
      </c>
      <c r="D1033" s="4" t="s">
        <v>123</v>
      </c>
      <c r="E1033" s="4" t="s">
        <v>123</v>
      </c>
      <c r="F1033" s="4">
        <v>16880</v>
      </c>
      <c r="G1033" s="38">
        <v>47296</v>
      </c>
    </row>
    <row r="1034" spans="1:7" ht="15" customHeight="1">
      <c r="A1034" s="5" t="s">
        <v>379</v>
      </c>
      <c r="B1034" s="6" t="s">
        <v>380</v>
      </c>
      <c r="C1034" s="6" t="s">
        <v>151</v>
      </c>
      <c r="D1034" s="7">
        <v>2325.76</v>
      </c>
      <c r="E1034" s="7">
        <v>26343.79</v>
      </c>
      <c r="F1034" s="7">
        <v>2733.31</v>
      </c>
      <c r="G1034" s="39">
        <v>28089.83</v>
      </c>
    </row>
    <row r="1035" spans="1:7" ht="15" customHeight="1">
      <c r="A1035" s="2" t="s">
        <v>379</v>
      </c>
      <c r="B1035" s="3" t="s">
        <v>380</v>
      </c>
      <c r="C1035" s="3" t="s">
        <v>84</v>
      </c>
      <c r="D1035" s="4" t="s">
        <v>123</v>
      </c>
      <c r="E1035" s="4" t="s">
        <v>123</v>
      </c>
      <c r="F1035" s="4">
        <v>1524.6</v>
      </c>
      <c r="G1035" s="38">
        <v>18734.31</v>
      </c>
    </row>
    <row r="1036" spans="1:7" ht="15" customHeight="1">
      <c r="A1036" s="5" t="s">
        <v>587</v>
      </c>
      <c r="B1036" s="6" t="s">
        <v>588</v>
      </c>
      <c r="C1036" s="6" t="s">
        <v>50</v>
      </c>
      <c r="D1036" s="7" t="s">
        <v>123</v>
      </c>
      <c r="E1036" s="7" t="s">
        <v>123</v>
      </c>
      <c r="F1036" s="7">
        <v>8120</v>
      </c>
      <c r="G1036" s="39">
        <v>18212</v>
      </c>
    </row>
    <row r="1037" spans="1:7" ht="15" customHeight="1">
      <c r="A1037" s="2" t="s">
        <v>613</v>
      </c>
      <c r="B1037" s="3" t="s">
        <v>614</v>
      </c>
      <c r="C1037" s="3" t="s">
        <v>46</v>
      </c>
      <c r="D1037" s="4">
        <v>3686.4</v>
      </c>
      <c r="E1037" s="4">
        <v>61931.52</v>
      </c>
      <c r="F1037" s="4" t="s">
        <v>123</v>
      </c>
      <c r="G1037" s="38" t="s">
        <v>123</v>
      </c>
    </row>
    <row r="1038" spans="1:7" ht="15" customHeight="1">
      <c r="A1038" s="5" t="s">
        <v>498</v>
      </c>
      <c r="B1038" s="6" t="s">
        <v>499</v>
      </c>
      <c r="C1038" s="6" t="s">
        <v>42</v>
      </c>
      <c r="D1038" s="7" t="s">
        <v>123</v>
      </c>
      <c r="E1038" s="7" t="s">
        <v>123</v>
      </c>
      <c r="F1038" s="7">
        <v>3</v>
      </c>
      <c r="G1038" s="39">
        <v>6.12</v>
      </c>
    </row>
    <row r="1039" spans="1:7" ht="15" customHeight="1">
      <c r="A1039" s="2" t="s">
        <v>589</v>
      </c>
      <c r="B1039" s="3" t="s">
        <v>590</v>
      </c>
      <c r="C1039" s="3" t="s">
        <v>62</v>
      </c>
      <c r="D1039" s="4" t="s">
        <v>123</v>
      </c>
      <c r="E1039" s="4" t="s">
        <v>123</v>
      </c>
      <c r="F1039" s="4">
        <v>2340</v>
      </c>
      <c r="G1039" s="38">
        <v>25498</v>
      </c>
    </row>
    <row r="1040" spans="1:7" ht="15" customHeight="1">
      <c r="A1040" s="5" t="s">
        <v>591</v>
      </c>
      <c r="B1040" s="6" t="s">
        <v>280</v>
      </c>
      <c r="C1040" s="6" t="s">
        <v>55</v>
      </c>
      <c r="D1040" s="7" t="s">
        <v>123</v>
      </c>
      <c r="E1040" s="7" t="s">
        <v>123</v>
      </c>
      <c r="F1040" s="7">
        <v>537.6</v>
      </c>
      <c r="G1040" s="39">
        <v>9810.98</v>
      </c>
    </row>
    <row r="1041" spans="1:7" ht="15" customHeight="1">
      <c r="A1041" s="2" t="s">
        <v>592</v>
      </c>
      <c r="B1041" s="3" t="s">
        <v>593</v>
      </c>
      <c r="C1041" s="3" t="s">
        <v>151</v>
      </c>
      <c r="D1041" s="4">
        <v>4156.24</v>
      </c>
      <c r="E1041" s="4">
        <v>19476.82</v>
      </c>
      <c r="F1041" s="4" t="s">
        <v>123</v>
      </c>
      <c r="G1041" s="38" t="s">
        <v>123</v>
      </c>
    </row>
    <row r="1042" spans="1:7" ht="15" customHeight="1">
      <c r="A1042" s="5" t="s">
        <v>594</v>
      </c>
      <c r="B1042" s="6" t="s">
        <v>595</v>
      </c>
      <c r="C1042" s="6" t="s">
        <v>151</v>
      </c>
      <c r="D1042" s="7">
        <v>9697.9</v>
      </c>
      <c r="E1042" s="7">
        <v>45445.91</v>
      </c>
      <c r="F1042" s="7" t="s">
        <v>123</v>
      </c>
      <c r="G1042" s="39" t="s">
        <v>123</v>
      </c>
    </row>
    <row r="1043" spans="1:7" ht="15" customHeight="1">
      <c r="A1043" s="2" t="s">
        <v>346</v>
      </c>
      <c r="B1043" s="3" t="s">
        <v>347</v>
      </c>
      <c r="C1043" s="3" t="s">
        <v>151</v>
      </c>
      <c r="D1043" s="4">
        <v>23867.86</v>
      </c>
      <c r="E1043" s="4">
        <v>151387.72</v>
      </c>
      <c r="F1043" s="4">
        <v>18830.4</v>
      </c>
      <c r="G1043" s="38">
        <v>137674.64</v>
      </c>
    </row>
    <row r="1044" spans="1:7" ht="15" customHeight="1">
      <c r="A1044" s="5" t="s">
        <v>346</v>
      </c>
      <c r="B1044" s="6" t="s">
        <v>347</v>
      </c>
      <c r="C1044" s="6" t="s">
        <v>64</v>
      </c>
      <c r="D1044" s="7" t="s">
        <v>123</v>
      </c>
      <c r="E1044" s="7" t="s">
        <v>123</v>
      </c>
      <c r="F1044" s="7">
        <v>8499.78</v>
      </c>
      <c r="G1044" s="39">
        <v>58106.25</v>
      </c>
    </row>
    <row r="1045" spans="1:7" ht="15" customHeight="1">
      <c r="A1045" s="2" t="s">
        <v>348</v>
      </c>
      <c r="B1045" s="3" t="s">
        <v>349</v>
      </c>
      <c r="C1045" s="3" t="s">
        <v>55</v>
      </c>
      <c r="D1045" s="4" t="s">
        <v>123</v>
      </c>
      <c r="E1045" s="4" t="s">
        <v>123</v>
      </c>
      <c r="F1045" s="4">
        <v>20000</v>
      </c>
      <c r="G1045" s="38">
        <v>143411.27</v>
      </c>
    </row>
    <row r="1046" spans="1:7" ht="15" customHeight="1">
      <c r="A1046" s="5" t="s">
        <v>348</v>
      </c>
      <c r="B1046" s="6" t="s">
        <v>349</v>
      </c>
      <c r="C1046" s="6" t="s">
        <v>42</v>
      </c>
      <c r="D1046" s="7">
        <v>14230</v>
      </c>
      <c r="E1046" s="7">
        <v>42878.89</v>
      </c>
      <c r="F1046" s="7">
        <v>16240</v>
      </c>
      <c r="G1046" s="39">
        <v>51192.03</v>
      </c>
    </row>
    <row r="1047" spans="1:7" ht="15" customHeight="1">
      <c r="A1047" s="2" t="s">
        <v>348</v>
      </c>
      <c r="B1047" s="3" t="s">
        <v>349</v>
      </c>
      <c r="C1047" s="3" t="s">
        <v>70</v>
      </c>
      <c r="D1047" s="4" t="s">
        <v>123</v>
      </c>
      <c r="E1047" s="4" t="s">
        <v>123</v>
      </c>
      <c r="F1047" s="4">
        <v>20000</v>
      </c>
      <c r="G1047" s="38">
        <v>142489.26</v>
      </c>
    </row>
    <row r="1048" spans="1:7" ht="15" customHeight="1">
      <c r="A1048" s="5" t="s">
        <v>596</v>
      </c>
      <c r="B1048" s="6" t="s">
        <v>597</v>
      </c>
      <c r="C1048" s="6" t="s">
        <v>51</v>
      </c>
      <c r="D1048" s="7">
        <v>21040</v>
      </c>
      <c r="E1048" s="7">
        <v>96463.82</v>
      </c>
      <c r="F1048" s="7" t="s">
        <v>123</v>
      </c>
      <c r="G1048" s="39" t="s">
        <v>123</v>
      </c>
    </row>
    <row r="1049" spans="1:7" ht="15" customHeight="1">
      <c r="A1049" s="2" t="s">
        <v>596</v>
      </c>
      <c r="B1049" s="3" t="s">
        <v>597</v>
      </c>
      <c r="C1049" s="3" t="s">
        <v>42</v>
      </c>
      <c r="D1049" s="4">
        <v>92720</v>
      </c>
      <c r="E1049" s="4">
        <v>429650.02</v>
      </c>
      <c r="F1049" s="4" t="s">
        <v>123</v>
      </c>
      <c r="G1049" s="38" t="s">
        <v>123</v>
      </c>
    </row>
    <row r="1050" spans="1:7" ht="15" customHeight="1">
      <c r="A1050" s="5" t="s">
        <v>500</v>
      </c>
      <c r="B1050" s="6" t="s">
        <v>501</v>
      </c>
      <c r="C1050" s="6" t="s">
        <v>42</v>
      </c>
      <c r="D1050" s="7" t="s">
        <v>123</v>
      </c>
      <c r="E1050" s="7" t="s">
        <v>123</v>
      </c>
      <c r="F1050" s="7">
        <v>133560</v>
      </c>
      <c r="G1050" s="39">
        <v>572595.79</v>
      </c>
    </row>
    <row r="1051" spans="1:7" ht="15" customHeight="1" thickBot="1">
      <c r="A1051" s="8" t="s">
        <v>162</v>
      </c>
      <c r="B1051" s="9" t="s">
        <v>123</v>
      </c>
      <c r="C1051" s="9" t="s">
        <v>123</v>
      </c>
      <c r="D1051" s="10">
        <v>67575169.27</v>
      </c>
      <c r="E1051" s="10">
        <v>169389940.15</v>
      </c>
      <c r="F1051" s="10">
        <v>82145650.566</v>
      </c>
      <c r="G1051" s="40">
        <v>210891370.42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2" width="18.28125" style="0" customWidth="1"/>
    <col min="3" max="6" width="18.28125" style="11" customWidth="1"/>
    <col min="7" max="7" width="0" style="0" hidden="1" customWidth="1"/>
  </cols>
  <sheetData>
    <row r="1" spans="1:6" ht="15" customHeight="1" thickTop="1">
      <c r="A1" s="182" t="s">
        <v>259</v>
      </c>
      <c r="B1" s="183"/>
      <c r="C1" s="183"/>
      <c r="D1" s="183"/>
      <c r="E1" s="183"/>
      <c r="F1" s="184"/>
    </row>
    <row r="2" spans="1:6" ht="15" customHeight="1">
      <c r="A2" s="177" t="s">
        <v>598</v>
      </c>
      <c r="B2" s="178"/>
      <c r="C2" s="178"/>
      <c r="D2" s="178"/>
      <c r="E2" s="178"/>
      <c r="F2" s="179"/>
    </row>
    <row r="3" spans="1:6" ht="15" customHeight="1" thickBot="1">
      <c r="A3" s="185" t="s">
        <v>123</v>
      </c>
      <c r="B3" s="186"/>
      <c r="C3" s="186"/>
      <c r="D3" s="186"/>
      <c r="E3" s="186"/>
      <c r="F3" s="187"/>
    </row>
    <row r="4" spans="1:6" ht="15" customHeight="1" thickBot="1" thickTop="1">
      <c r="A4" s="12" t="s">
        <v>260</v>
      </c>
      <c r="B4" s="12" t="s">
        <v>264</v>
      </c>
      <c r="C4" s="31" t="s">
        <v>261</v>
      </c>
      <c r="D4" s="31" t="s">
        <v>262</v>
      </c>
      <c r="E4" s="31" t="s">
        <v>265</v>
      </c>
      <c r="F4" s="31" t="s">
        <v>128</v>
      </c>
    </row>
    <row r="5" spans="1:6" ht="15" customHeight="1" thickTop="1">
      <c r="A5" s="26" t="s">
        <v>123</v>
      </c>
      <c r="B5" s="27" t="s">
        <v>123</v>
      </c>
      <c r="C5" s="35" t="s">
        <v>123</v>
      </c>
      <c r="D5" s="35" t="s">
        <v>123</v>
      </c>
      <c r="E5" s="35" t="s">
        <v>123</v>
      </c>
      <c r="F5" s="36" t="s">
        <v>123</v>
      </c>
    </row>
    <row r="6" spans="1:6" ht="15" customHeight="1">
      <c r="A6" s="14" t="s">
        <v>22</v>
      </c>
      <c r="B6" s="28" t="s">
        <v>7</v>
      </c>
      <c r="C6" s="15" t="s">
        <v>123</v>
      </c>
      <c r="D6" s="15" t="s">
        <v>123</v>
      </c>
      <c r="E6" s="15">
        <v>3400</v>
      </c>
      <c r="F6" s="32">
        <v>87405.36</v>
      </c>
    </row>
    <row r="7" spans="1:6" ht="15" customHeight="1">
      <c r="A7" s="18" t="s">
        <v>22</v>
      </c>
      <c r="B7" s="29" t="s">
        <v>266</v>
      </c>
      <c r="C7" s="19">
        <v>1240</v>
      </c>
      <c r="D7" s="19">
        <v>65215.85</v>
      </c>
      <c r="E7" s="19">
        <v>98</v>
      </c>
      <c r="F7" s="33">
        <v>33957.79</v>
      </c>
    </row>
    <row r="8" spans="1:6" ht="15" customHeight="1">
      <c r="A8" s="26" t="s">
        <v>267</v>
      </c>
      <c r="B8" s="27" t="s">
        <v>123</v>
      </c>
      <c r="C8" s="35" t="s">
        <v>123</v>
      </c>
      <c r="D8" s="35" t="s">
        <v>123</v>
      </c>
      <c r="E8" s="35" t="s">
        <v>123</v>
      </c>
      <c r="F8" s="36" t="s">
        <v>123</v>
      </c>
    </row>
    <row r="9" spans="1:6" ht="15" customHeight="1">
      <c r="A9" s="26" t="s">
        <v>123</v>
      </c>
      <c r="B9" s="27" t="s">
        <v>123</v>
      </c>
      <c r="C9" s="35" t="s">
        <v>123</v>
      </c>
      <c r="D9" s="35" t="s">
        <v>123</v>
      </c>
      <c r="E9" s="35" t="s">
        <v>123</v>
      </c>
      <c r="F9" s="36" t="s">
        <v>123</v>
      </c>
    </row>
    <row r="10" spans="1:6" ht="15" customHeight="1">
      <c r="A10" s="14" t="s">
        <v>10</v>
      </c>
      <c r="B10" s="28" t="s">
        <v>266</v>
      </c>
      <c r="C10" s="15">
        <v>27536</v>
      </c>
      <c r="D10" s="15">
        <v>74347.2</v>
      </c>
      <c r="E10" s="15">
        <v>26000</v>
      </c>
      <c r="F10" s="32">
        <v>83720</v>
      </c>
    </row>
    <row r="11" spans="1:6" ht="15" customHeight="1">
      <c r="A11" s="18" t="s">
        <v>10</v>
      </c>
      <c r="B11" s="29" t="s">
        <v>268</v>
      </c>
      <c r="C11" s="19">
        <v>19097060.07</v>
      </c>
      <c r="D11" s="19">
        <v>24968539.58</v>
      </c>
      <c r="E11" s="19">
        <v>22596084.74</v>
      </c>
      <c r="F11" s="33">
        <v>27502020.03</v>
      </c>
    </row>
    <row r="12" spans="1:6" ht="15" customHeight="1">
      <c r="A12" s="14" t="s">
        <v>10</v>
      </c>
      <c r="B12" s="28" t="s">
        <v>273</v>
      </c>
      <c r="C12" s="15" t="s">
        <v>123</v>
      </c>
      <c r="D12" s="15" t="s">
        <v>123</v>
      </c>
      <c r="E12" s="15">
        <v>5.9</v>
      </c>
      <c r="F12" s="32">
        <v>346.2</v>
      </c>
    </row>
    <row r="13" spans="1:6" ht="15" customHeight="1">
      <c r="A13" s="26" t="s">
        <v>269</v>
      </c>
      <c r="B13" s="27" t="s">
        <v>123</v>
      </c>
      <c r="C13" s="35" t="s">
        <v>123</v>
      </c>
      <c r="D13" s="35" t="s">
        <v>123</v>
      </c>
      <c r="E13" s="35" t="s">
        <v>123</v>
      </c>
      <c r="F13" s="36" t="s">
        <v>123</v>
      </c>
    </row>
    <row r="14" spans="1:6" ht="15" customHeight="1">
      <c r="A14" s="26" t="s">
        <v>123</v>
      </c>
      <c r="B14" s="27" t="s">
        <v>123</v>
      </c>
      <c r="C14" s="35" t="s">
        <v>123</v>
      </c>
      <c r="D14" s="35" t="s">
        <v>123</v>
      </c>
      <c r="E14" s="35" t="s">
        <v>123</v>
      </c>
      <c r="F14" s="36" t="s">
        <v>123</v>
      </c>
    </row>
    <row r="15" spans="1:6" ht="15" customHeight="1">
      <c r="A15" s="18" t="s">
        <v>18</v>
      </c>
      <c r="B15" s="29" t="s">
        <v>22</v>
      </c>
      <c r="C15" s="19">
        <v>49815</v>
      </c>
      <c r="D15" s="19">
        <v>417205.62</v>
      </c>
      <c r="E15" s="19">
        <v>243350</v>
      </c>
      <c r="F15" s="33">
        <v>1352012.56</v>
      </c>
    </row>
    <row r="16" spans="1:6" ht="15" customHeight="1">
      <c r="A16" s="14" t="s">
        <v>18</v>
      </c>
      <c r="B16" s="28" t="s">
        <v>10</v>
      </c>
      <c r="C16" s="15">
        <v>7130130.45</v>
      </c>
      <c r="D16" s="15">
        <v>46542768.69</v>
      </c>
      <c r="E16" s="15">
        <v>7633838</v>
      </c>
      <c r="F16" s="32">
        <v>49083982.53</v>
      </c>
    </row>
    <row r="17" spans="1:6" ht="15" customHeight="1">
      <c r="A17" s="18" t="s">
        <v>18</v>
      </c>
      <c r="B17" s="29" t="s">
        <v>18</v>
      </c>
      <c r="C17" s="19">
        <v>1559947.47</v>
      </c>
      <c r="D17" s="19">
        <v>7696427.16</v>
      </c>
      <c r="E17" s="19">
        <v>2394118.1</v>
      </c>
      <c r="F17" s="33">
        <v>10670555.65</v>
      </c>
    </row>
    <row r="18" spans="1:6" ht="15" customHeight="1">
      <c r="A18" s="14" t="s">
        <v>18</v>
      </c>
      <c r="B18" s="28" t="s">
        <v>3</v>
      </c>
      <c r="C18" s="15">
        <v>2327810.63</v>
      </c>
      <c r="D18" s="15">
        <v>25947843.79</v>
      </c>
      <c r="E18" s="15">
        <v>2839212.52</v>
      </c>
      <c r="F18" s="32">
        <v>33275867.85</v>
      </c>
    </row>
    <row r="19" spans="1:6" ht="15" customHeight="1">
      <c r="A19" s="18" t="s">
        <v>18</v>
      </c>
      <c r="B19" s="29" t="s">
        <v>7</v>
      </c>
      <c r="C19" s="19">
        <v>1082442.39</v>
      </c>
      <c r="D19" s="19">
        <v>10976963.49</v>
      </c>
      <c r="E19" s="19">
        <v>991312.88</v>
      </c>
      <c r="F19" s="33">
        <v>9639024.76</v>
      </c>
    </row>
    <row r="20" spans="1:6" ht="15" customHeight="1">
      <c r="A20" s="14" t="s">
        <v>18</v>
      </c>
      <c r="B20" s="28" t="s">
        <v>266</v>
      </c>
      <c r="C20" s="15">
        <v>25171.5</v>
      </c>
      <c r="D20" s="15">
        <v>381470.29</v>
      </c>
      <c r="E20" s="15">
        <v>2865</v>
      </c>
      <c r="F20" s="32">
        <v>31610.95</v>
      </c>
    </row>
    <row r="21" spans="1:6" ht="15" customHeight="1">
      <c r="A21" s="18" t="s">
        <v>18</v>
      </c>
      <c r="B21" s="29" t="s">
        <v>268</v>
      </c>
      <c r="C21" s="19">
        <v>435805.5</v>
      </c>
      <c r="D21" s="19">
        <v>3111126.47</v>
      </c>
      <c r="E21" s="19">
        <v>434177</v>
      </c>
      <c r="F21" s="33">
        <v>3339833.44</v>
      </c>
    </row>
    <row r="22" spans="1:6" ht="15" customHeight="1">
      <c r="A22" s="26" t="s">
        <v>270</v>
      </c>
      <c r="B22" s="27" t="s">
        <v>123</v>
      </c>
      <c r="C22" s="35" t="s">
        <v>123</v>
      </c>
      <c r="D22" s="35" t="s">
        <v>123</v>
      </c>
      <c r="E22" s="35" t="s">
        <v>123</v>
      </c>
      <c r="F22" s="36" t="s">
        <v>123</v>
      </c>
    </row>
    <row r="23" spans="1:6" ht="15" customHeight="1">
      <c r="A23" s="26" t="s">
        <v>123</v>
      </c>
      <c r="B23" s="27" t="s">
        <v>123</v>
      </c>
      <c r="C23" s="35" t="s">
        <v>123</v>
      </c>
      <c r="D23" s="35" t="s">
        <v>123</v>
      </c>
      <c r="E23" s="35" t="s">
        <v>123</v>
      </c>
      <c r="F23" s="36" t="s">
        <v>123</v>
      </c>
    </row>
    <row r="24" spans="1:6" ht="15" customHeight="1">
      <c r="A24" s="14" t="s">
        <v>3</v>
      </c>
      <c r="B24" s="28" t="s">
        <v>22</v>
      </c>
      <c r="C24" s="15">
        <v>658900</v>
      </c>
      <c r="D24" s="15">
        <v>1506405.97</v>
      </c>
      <c r="E24" s="15">
        <v>2745210.2</v>
      </c>
      <c r="F24" s="32">
        <v>3666216.93</v>
      </c>
    </row>
    <row r="25" spans="1:6" ht="15" customHeight="1">
      <c r="A25" s="18" t="s">
        <v>3</v>
      </c>
      <c r="B25" s="29" t="s">
        <v>10</v>
      </c>
      <c r="C25" s="19">
        <v>132947.98</v>
      </c>
      <c r="D25" s="19">
        <v>508352.95</v>
      </c>
      <c r="E25" s="19">
        <v>162747.9</v>
      </c>
      <c r="F25" s="33">
        <v>849159.28</v>
      </c>
    </row>
    <row r="26" spans="1:6" ht="15" customHeight="1">
      <c r="A26" s="14" t="s">
        <v>3</v>
      </c>
      <c r="B26" s="28" t="s">
        <v>18</v>
      </c>
      <c r="C26" s="15">
        <v>216622.5</v>
      </c>
      <c r="D26" s="15">
        <v>235233.56</v>
      </c>
      <c r="E26" s="15">
        <v>522795.54</v>
      </c>
      <c r="F26" s="32">
        <v>649963.17</v>
      </c>
    </row>
    <row r="27" spans="1:6" ht="15" customHeight="1">
      <c r="A27" s="18" t="s">
        <v>3</v>
      </c>
      <c r="B27" s="29" t="s">
        <v>3</v>
      </c>
      <c r="C27" s="19" t="s">
        <v>123</v>
      </c>
      <c r="D27" s="19" t="s">
        <v>123</v>
      </c>
      <c r="E27" s="19">
        <v>185000</v>
      </c>
      <c r="F27" s="33">
        <v>157735</v>
      </c>
    </row>
    <row r="28" spans="1:6" ht="15" customHeight="1">
      <c r="A28" s="14" t="s">
        <v>3</v>
      </c>
      <c r="B28" s="28" t="s">
        <v>7</v>
      </c>
      <c r="C28" s="15">
        <v>26420.6</v>
      </c>
      <c r="D28" s="15">
        <v>198409.32</v>
      </c>
      <c r="E28" s="15">
        <v>43065.4</v>
      </c>
      <c r="F28" s="32">
        <v>303174.73</v>
      </c>
    </row>
    <row r="29" spans="1:6" ht="15" customHeight="1">
      <c r="A29" s="14"/>
      <c r="B29" s="28"/>
      <c r="C29" s="15">
        <f>SUM(C24:C28)</f>
        <v>1034891.08</v>
      </c>
      <c r="D29" s="15">
        <f>SUM(D24:D28)</f>
        <v>2448401.8</v>
      </c>
      <c r="E29" s="15">
        <f>SUM(E24:E28)</f>
        <v>3658819.04</v>
      </c>
      <c r="F29" s="15">
        <f>SUM(F24:F28)</f>
        <v>5626249.109999999</v>
      </c>
    </row>
    <row r="30" spans="1:6" ht="15" customHeight="1">
      <c r="A30" s="18" t="s">
        <v>3</v>
      </c>
      <c r="B30" s="29" t="s">
        <v>266</v>
      </c>
      <c r="C30" s="19">
        <v>2429182.14</v>
      </c>
      <c r="D30" s="19">
        <v>8520888.61</v>
      </c>
      <c r="E30" s="19">
        <v>3255900.946</v>
      </c>
      <c r="F30" s="33">
        <v>11278927.03</v>
      </c>
    </row>
    <row r="31" spans="1:6" ht="15" customHeight="1">
      <c r="A31" s="14" t="s">
        <v>3</v>
      </c>
      <c r="B31" s="28" t="s">
        <v>268</v>
      </c>
      <c r="C31" s="15">
        <v>30667633.36</v>
      </c>
      <c r="D31" s="15">
        <v>33831271.41</v>
      </c>
      <c r="E31" s="15">
        <v>34170662.8</v>
      </c>
      <c r="F31" s="32">
        <v>50851391.53</v>
      </c>
    </row>
    <row r="32" spans="1:6" ht="15" customHeight="1">
      <c r="A32" s="18" t="s">
        <v>3</v>
      </c>
      <c r="B32" s="29" t="s">
        <v>271</v>
      </c>
      <c r="C32" s="19" t="s">
        <v>123</v>
      </c>
      <c r="D32" s="19" t="s">
        <v>123</v>
      </c>
      <c r="E32" s="19">
        <v>1100</v>
      </c>
      <c r="F32" s="33">
        <v>3943.19</v>
      </c>
    </row>
    <row r="33" spans="1:6" ht="15" customHeight="1">
      <c r="A33" s="14" t="s">
        <v>3</v>
      </c>
      <c r="B33" s="28" t="s">
        <v>272</v>
      </c>
      <c r="C33" s="15">
        <v>92234.12</v>
      </c>
      <c r="D33" s="15">
        <v>499789.39</v>
      </c>
      <c r="E33" s="15">
        <v>169770.79</v>
      </c>
      <c r="F33" s="32">
        <v>1007237.4</v>
      </c>
    </row>
    <row r="34" spans="1:6" ht="15" customHeight="1">
      <c r="A34" s="26" t="s">
        <v>274</v>
      </c>
      <c r="B34" s="27" t="s">
        <v>123</v>
      </c>
      <c r="C34" s="35" t="s">
        <v>123</v>
      </c>
      <c r="D34" s="35" t="s">
        <v>123</v>
      </c>
      <c r="E34" s="35" t="s">
        <v>123</v>
      </c>
      <c r="F34" s="36" t="s">
        <v>123</v>
      </c>
    </row>
    <row r="35" spans="1:6" ht="15" customHeight="1">
      <c r="A35" s="26" t="s">
        <v>123</v>
      </c>
      <c r="B35" s="27" t="s">
        <v>123</v>
      </c>
      <c r="C35" s="35" t="s">
        <v>123</v>
      </c>
      <c r="D35" s="35" t="s">
        <v>123</v>
      </c>
      <c r="E35" s="35" t="s">
        <v>123</v>
      </c>
      <c r="F35" s="36" t="s">
        <v>123</v>
      </c>
    </row>
    <row r="36" spans="1:6" ht="15" customHeight="1">
      <c r="A36" s="18" t="s">
        <v>7</v>
      </c>
      <c r="B36" s="29" t="s">
        <v>10</v>
      </c>
      <c r="C36" s="19">
        <v>6100</v>
      </c>
      <c r="D36" s="19">
        <v>4972.39</v>
      </c>
      <c r="E36" s="19" t="s">
        <v>123</v>
      </c>
      <c r="F36" s="33" t="s">
        <v>123</v>
      </c>
    </row>
    <row r="37" spans="1:6" ht="15" customHeight="1">
      <c r="A37" s="14" t="s">
        <v>7</v>
      </c>
      <c r="B37" s="28" t="s">
        <v>3</v>
      </c>
      <c r="C37" s="15">
        <v>32065</v>
      </c>
      <c r="D37" s="15">
        <v>292422.06</v>
      </c>
      <c r="E37" s="15">
        <v>41580</v>
      </c>
      <c r="F37" s="32">
        <v>280500.66</v>
      </c>
    </row>
    <row r="38" spans="1:6" ht="15" customHeight="1">
      <c r="A38" s="18" t="s">
        <v>7</v>
      </c>
      <c r="B38" s="29" t="s">
        <v>271</v>
      </c>
      <c r="C38" s="19">
        <v>31746</v>
      </c>
      <c r="D38" s="19">
        <v>217650.21</v>
      </c>
      <c r="E38" s="19">
        <v>25890</v>
      </c>
      <c r="F38" s="33">
        <v>169065.87</v>
      </c>
    </row>
    <row r="39" spans="1:6" ht="15" customHeight="1">
      <c r="A39" s="14" t="s">
        <v>7</v>
      </c>
      <c r="B39" s="28" t="s">
        <v>275</v>
      </c>
      <c r="C39" s="15">
        <v>23.81</v>
      </c>
      <c r="D39" s="15">
        <v>8949</v>
      </c>
      <c r="E39" s="15">
        <v>13248.55</v>
      </c>
      <c r="F39" s="32">
        <v>42503.92</v>
      </c>
    </row>
    <row r="40" spans="1:6" ht="15" customHeight="1">
      <c r="A40" s="26" t="s">
        <v>276</v>
      </c>
      <c r="B40" s="27" t="s">
        <v>123</v>
      </c>
      <c r="C40" s="35" t="s">
        <v>123</v>
      </c>
      <c r="D40" s="35" t="s">
        <v>123</v>
      </c>
      <c r="E40" s="35" t="s">
        <v>123</v>
      </c>
      <c r="F40" s="36" t="s">
        <v>123</v>
      </c>
    </row>
    <row r="41" spans="1:6" ht="15" customHeight="1">
      <c r="A41" s="26" t="s">
        <v>123</v>
      </c>
      <c r="B41" s="27" t="s">
        <v>123</v>
      </c>
      <c r="C41" s="35" t="s">
        <v>123</v>
      </c>
      <c r="D41" s="35" t="s">
        <v>123</v>
      </c>
      <c r="E41" s="35" t="s">
        <v>123</v>
      </c>
      <c r="F41" s="36" t="s">
        <v>123</v>
      </c>
    </row>
    <row r="42" spans="1:6" ht="15" customHeight="1">
      <c r="A42" s="18" t="s">
        <v>19</v>
      </c>
      <c r="B42" s="29" t="s">
        <v>10</v>
      </c>
      <c r="C42" s="19">
        <v>111720</v>
      </c>
      <c r="D42" s="19">
        <v>75411</v>
      </c>
      <c r="E42" s="19">
        <v>74480</v>
      </c>
      <c r="F42" s="33">
        <v>63308</v>
      </c>
    </row>
    <row r="43" spans="1:6" ht="15" customHeight="1">
      <c r="A43" s="14" t="s">
        <v>19</v>
      </c>
      <c r="B43" s="28" t="s">
        <v>3</v>
      </c>
      <c r="C43" s="15" t="s">
        <v>123</v>
      </c>
      <c r="D43" s="15" t="s">
        <v>123</v>
      </c>
      <c r="E43" s="15">
        <v>9883.47</v>
      </c>
      <c r="F43" s="32">
        <v>12403.4</v>
      </c>
    </row>
    <row r="44" spans="1:6" ht="15" customHeight="1">
      <c r="A44" s="18" t="s">
        <v>19</v>
      </c>
      <c r="B44" s="29" t="s">
        <v>8</v>
      </c>
      <c r="C44" s="19" t="s">
        <v>123</v>
      </c>
      <c r="D44" s="19" t="s">
        <v>123</v>
      </c>
      <c r="E44" s="19">
        <v>1000</v>
      </c>
      <c r="F44" s="33">
        <v>3205.2</v>
      </c>
    </row>
    <row r="45" spans="1:6" ht="15" customHeight="1">
      <c r="A45" s="26" t="s">
        <v>277</v>
      </c>
      <c r="B45" s="27" t="s">
        <v>123</v>
      </c>
      <c r="C45" s="35" t="s">
        <v>123</v>
      </c>
      <c r="D45" s="35" t="s">
        <v>123</v>
      </c>
      <c r="E45" s="35" t="s">
        <v>123</v>
      </c>
      <c r="F45" s="36" t="s">
        <v>123</v>
      </c>
    </row>
    <row r="46" spans="1:6" ht="15" customHeight="1">
      <c r="A46" s="26" t="s">
        <v>123</v>
      </c>
      <c r="B46" s="27" t="s">
        <v>123</v>
      </c>
      <c r="C46" s="35" t="s">
        <v>123</v>
      </c>
      <c r="D46" s="35" t="s">
        <v>123</v>
      </c>
      <c r="E46" s="35" t="s">
        <v>123</v>
      </c>
      <c r="F46" s="36" t="s">
        <v>123</v>
      </c>
    </row>
    <row r="47" spans="1:6" ht="15" customHeight="1">
      <c r="A47" s="14" t="s">
        <v>8</v>
      </c>
      <c r="B47" s="28" t="s">
        <v>22</v>
      </c>
      <c r="C47" s="15">
        <v>1034348.54</v>
      </c>
      <c r="D47" s="15">
        <v>1700381.52</v>
      </c>
      <c r="E47" s="15">
        <v>3010304.53</v>
      </c>
      <c r="F47" s="32">
        <v>4125937.85</v>
      </c>
    </row>
    <row r="48" spans="1:6" ht="15" customHeight="1">
      <c r="A48" s="18" t="s">
        <v>8</v>
      </c>
      <c r="B48" s="29" t="s">
        <v>10</v>
      </c>
      <c r="C48" s="19">
        <v>228867.81</v>
      </c>
      <c r="D48" s="19">
        <v>760659.92</v>
      </c>
      <c r="E48" s="19">
        <v>328537.52</v>
      </c>
      <c r="F48" s="33">
        <v>1185575.8</v>
      </c>
    </row>
    <row r="49" spans="1:6" ht="15" customHeight="1">
      <c r="A49" s="14" t="s">
        <v>8</v>
      </c>
      <c r="B49" s="28" t="s">
        <v>3</v>
      </c>
      <c r="C49" s="15">
        <v>41408.4</v>
      </c>
      <c r="D49" s="15">
        <v>278241.97</v>
      </c>
      <c r="E49" s="15">
        <v>30210.78</v>
      </c>
      <c r="F49" s="32">
        <v>231095.99</v>
      </c>
    </row>
    <row r="50" spans="1:6" ht="15" customHeight="1">
      <c r="A50" s="18" t="s">
        <v>8</v>
      </c>
      <c r="B50" s="29" t="s">
        <v>7</v>
      </c>
      <c r="C50" s="19">
        <v>127990</v>
      </c>
      <c r="D50" s="19">
        <v>568992.73</v>
      </c>
      <c r="E50" s="19">
        <v>189800</v>
      </c>
      <c r="F50" s="33">
        <v>909688.35</v>
      </c>
    </row>
    <row r="51" spans="1:6" ht="15" customHeight="1">
      <c r="A51" s="26" t="s">
        <v>278</v>
      </c>
      <c r="B51" s="27" t="s">
        <v>123</v>
      </c>
      <c r="C51" s="35" t="s">
        <v>123</v>
      </c>
      <c r="D51" s="35" t="s">
        <v>123</v>
      </c>
      <c r="E51" s="35" t="s">
        <v>123</v>
      </c>
      <c r="F51" s="36" t="s">
        <v>123</v>
      </c>
    </row>
    <row r="52" spans="1:6" ht="15" customHeight="1" thickBot="1">
      <c r="A52" s="22" t="s">
        <v>162</v>
      </c>
      <c r="B52" s="30" t="s">
        <v>123</v>
      </c>
      <c r="C52" s="23">
        <v>67575169.27</v>
      </c>
      <c r="D52" s="23">
        <v>169389940.15</v>
      </c>
      <c r="E52" s="23">
        <v>82145650.566</v>
      </c>
      <c r="F52" s="34">
        <v>210891370.42</v>
      </c>
    </row>
    <row r="53" spans="1:6" ht="15" customHeight="1" thickBot="1" thickTop="1">
      <c r="A53" s="22" t="s">
        <v>162</v>
      </c>
      <c r="B53" s="30" t="s">
        <v>123</v>
      </c>
      <c r="C53" s="23">
        <v>59815397.76</v>
      </c>
      <c r="D53" s="23">
        <v>149312821.93</v>
      </c>
      <c r="E53" s="23">
        <v>73246850.33</v>
      </c>
      <c r="F53" s="34">
        <v>190943552.26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IHR.BIR.GEN.SEK.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IHR.BIR.GEN.SEK.</dc:creator>
  <cp:keywords/>
  <dc:description/>
  <cp:lastModifiedBy>Serap Unal</cp:lastModifiedBy>
  <cp:lastPrinted>2016-07-18T15:56:13Z</cp:lastPrinted>
  <dcterms:created xsi:type="dcterms:W3CDTF">1998-03-13T23:12:33Z</dcterms:created>
  <dcterms:modified xsi:type="dcterms:W3CDTF">2017-10-03T10:57:04Z</dcterms:modified>
  <cp:category/>
  <cp:version/>
  <cp:contentType/>
  <cp:contentStatus/>
</cp:coreProperties>
</file>